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/lnm3ipZnPtupg6S2vTEUPnbGSAz4jUmO143BEiAPJMkIxBotQTlRgDta+3FjW1LlNvSwd5SyABrM4k6i9VKNQ==" workbookSaltValue="+qp4dATIW6Jo+cAaPZKaWw==" workbookSpinCount="100000" lockStructure="1"/>
  <bookViews>
    <workbookView xWindow="-120" yWindow="-120" windowWidth="27720" windowHeight="16440" tabRatio="269"/>
  </bookViews>
  <sheets>
    <sheet name="VE adatbekérő űrlap" sheetId="3" r:id="rId1"/>
    <sheet name="Összegzőlap" sheetId="5" state="hidden" r:id="rId2"/>
    <sheet name="segéd" sheetId="4" state="hidden" r:id="rId3"/>
  </sheets>
  <definedNames>
    <definedName name="_xlnm._FilterDatabase" localSheetId="1" hidden="1">Összegzőlap!$A$1:$AG$101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5" l="1"/>
  <c r="N3" i="5"/>
  <c r="P3" i="5"/>
  <c r="Q3" i="5"/>
  <c r="R3" i="5"/>
  <c r="S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M4" i="5"/>
  <c r="N4" i="5"/>
  <c r="P4" i="5"/>
  <c r="Q4" i="5"/>
  <c r="R4" i="5"/>
  <c r="S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M5" i="5"/>
  <c r="N5" i="5"/>
  <c r="P5" i="5"/>
  <c r="Q5" i="5"/>
  <c r="R5" i="5"/>
  <c r="S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M6" i="5"/>
  <c r="N6" i="5"/>
  <c r="P6" i="5"/>
  <c r="Q6" i="5"/>
  <c r="R6" i="5"/>
  <c r="S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M7" i="5"/>
  <c r="N7" i="5"/>
  <c r="P7" i="5"/>
  <c r="Q7" i="5"/>
  <c r="R7" i="5"/>
  <c r="S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M8" i="5"/>
  <c r="N8" i="5"/>
  <c r="P8" i="5"/>
  <c r="Q8" i="5"/>
  <c r="R8" i="5"/>
  <c r="S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M9" i="5"/>
  <c r="N9" i="5"/>
  <c r="P9" i="5"/>
  <c r="Q9" i="5"/>
  <c r="R9" i="5"/>
  <c r="S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M10" i="5"/>
  <c r="N10" i="5"/>
  <c r="P10" i="5"/>
  <c r="Q10" i="5"/>
  <c r="R10" i="5"/>
  <c r="S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M11" i="5"/>
  <c r="N11" i="5"/>
  <c r="P11" i="5"/>
  <c r="Q11" i="5"/>
  <c r="R11" i="5"/>
  <c r="S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M12" i="5"/>
  <c r="N12" i="5"/>
  <c r="P12" i="5"/>
  <c r="Q12" i="5"/>
  <c r="R12" i="5"/>
  <c r="S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M13" i="5"/>
  <c r="N13" i="5"/>
  <c r="P13" i="5"/>
  <c r="Q13" i="5"/>
  <c r="R13" i="5"/>
  <c r="S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M14" i="5"/>
  <c r="N14" i="5"/>
  <c r="P14" i="5"/>
  <c r="Q14" i="5"/>
  <c r="R14" i="5"/>
  <c r="S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M15" i="5"/>
  <c r="N15" i="5"/>
  <c r="P15" i="5"/>
  <c r="Q15" i="5"/>
  <c r="R15" i="5"/>
  <c r="S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M16" i="5"/>
  <c r="N16" i="5"/>
  <c r="P16" i="5"/>
  <c r="Q16" i="5"/>
  <c r="R16" i="5"/>
  <c r="S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M17" i="5"/>
  <c r="N17" i="5"/>
  <c r="P17" i="5"/>
  <c r="Q17" i="5"/>
  <c r="R17" i="5"/>
  <c r="S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M18" i="5"/>
  <c r="N18" i="5"/>
  <c r="P18" i="5"/>
  <c r="Q18" i="5"/>
  <c r="R18" i="5"/>
  <c r="S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M19" i="5"/>
  <c r="N19" i="5"/>
  <c r="P19" i="5"/>
  <c r="Q19" i="5"/>
  <c r="R19" i="5"/>
  <c r="S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M20" i="5"/>
  <c r="N20" i="5"/>
  <c r="P20" i="5"/>
  <c r="Q20" i="5"/>
  <c r="R20" i="5"/>
  <c r="S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M21" i="5"/>
  <c r="N21" i="5"/>
  <c r="P21" i="5"/>
  <c r="Q21" i="5"/>
  <c r="R21" i="5"/>
  <c r="S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M22" i="5"/>
  <c r="N22" i="5"/>
  <c r="P22" i="5"/>
  <c r="Q22" i="5"/>
  <c r="R22" i="5"/>
  <c r="S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M23" i="5"/>
  <c r="N23" i="5"/>
  <c r="P23" i="5"/>
  <c r="Q23" i="5"/>
  <c r="R23" i="5"/>
  <c r="S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M24" i="5"/>
  <c r="N24" i="5"/>
  <c r="P24" i="5"/>
  <c r="Q24" i="5"/>
  <c r="R24" i="5"/>
  <c r="S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M25" i="5"/>
  <c r="N25" i="5"/>
  <c r="P25" i="5"/>
  <c r="Q25" i="5"/>
  <c r="R25" i="5"/>
  <c r="S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M26" i="5"/>
  <c r="N26" i="5"/>
  <c r="P26" i="5"/>
  <c r="Q26" i="5"/>
  <c r="R26" i="5"/>
  <c r="S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M27" i="5"/>
  <c r="N27" i="5"/>
  <c r="P27" i="5"/>
  <c r="Q27" i="5"/>
  <c r="R27" i="5"/>
  <c r="S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M28" i="5"/>
  <c r="N28" i="5"/>
  <c r="P28" i="5"/>
  <c r="Q28" i="5"/>
  <c r="R28" i="5"/>
  <c r="S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M29" i="5"/>
  <c r="N29" i="5"/>
  <c r="P29" i="5"/>
  <c r="Q29" i="5"/>
  <c r="R29" i="5"/>
  <c r="S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M30" i="5"/>
  <c r="N30" i="5"/>
  <c r="P30" i="5"/>
  <c r="Q30" i="5"/>
  <c r="R30" i="5"/>
  <c r="S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M31" i="5"/>
  <c r="N31" i="5"/>
  <c r="P31" i="5"/>
  <c r="Q31" i="5"/>
  <c r="R31" i="5"/>
  <c r="S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M32" i="5"/>
  <c r="N32" i="5"/>
  <c r="P32" i="5"/>
  <c r="Q32" i="5"/>
  <c r="R32" i="5"/>
  <c r="S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M33" i="5"/>
  <c r="N33" i="5"/>
  <c r="P33" i="5"/>
  <c r="Q33" i="5"/>
  <c r="R33" i="5"/>
  <c r="S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M34" i="5"/>
  <c r="N34" i="5"/>
  <c r="P34" i="5"/>
  <c r="Q34" i="5"/>
  <c r="R34" i="5"/>
  <c r="S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M35" i="5"/>
  <c r="N35" i="5"/>
  <c r="P35" i="5"/>
  <c r="Q35" i="5"/>
  <c r="R35" i="5"/>
  <c r="S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M36" i="5"/>
  <c r="N36" i="5"/>
  <c r="P36" i="5"/>
  <c r="Q36" i="5"/>
  <c r="R36" i="5"/>
  <c r="S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M37" i="5"/>
  <c r="N37" i="5"/>
  <c r="P37" i="5"/>
  <c r="Q37" i="5"/>
  <c r="R37" i="5"/>
  <c r="S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M38" i="5"/>
  <c r="N38" i="5"/>
  <c r="P38" i="5"/>
  <c r="Q38" i="5"/>
  <c r="R38" i="5"/>
  <c r="S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M39" i="5"/>
  <c r="N39" i="5"/>
  <c r="P39" i="5"/>
  <c r="Q39" i="5"/>
  <c r="R39" i="5"/>
  <c r="S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M40" i="5"/>
  <c r="N40" i="5"/>
  <c r="P40" i="5"/>
  <c r="Q40" i="5"/>
  <c r="R40" i="5"/>
  <c r="S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M41" i="5"/>
  <c r="N41" i="5"/>
  <c r="P41" i="5"/>
  <c r="Q41" i="5"/>
  <c r="R41" i="5"/>
  <c r="S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M42" i="5"/>
  <c r="N42" i="5"/>
  <c r="P42" i="5"/>
  <c r="Q42" i="5"/>
  <c r="R42" i="5"/>
  <c r="S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M43" i="5"/>
  <c r="N43" i="5"/>
  <c r="P43" i="5"/>
  <c r="Q43" i="5"/>
  <c r="R43" i="5"/>
  <c r="S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M44" i="5"/>
  <c r="N44" i="5"/>
  <c r="P44" i="5"/>
  <c r="Q44" i="5"/>
  <c r="R44" i="5"/>
  <c r="S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M45" i="5"/>
  <c r="N45" i="5"/>
  <c r="P45" i="5"/>
  <c r="Q45" i="5"/>
  <c r="R45" i="5"/>
  <c r="S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M46" i="5"/>
  <c r="N46" i="5"/>
  <c r="P46" i="5"/>
  <c r="Q46" i="5"/>
  <c r="R46" i="5"/>
  <c r="S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M47" i="5"/>
  <c r="N47" i="5"/>
  <c r="P47" i="5"/>
  <c r="Q47" i="5"/>
  <c r="R47" i="5"/>
  <c r="S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M48" i="5"/>
  <c r="N48" i="5"/>
  <c r="P48" i="5"/>
  <c r="Q48" i="5"/>
  <c r="R48" i="5"/>
  <c r="S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M49" i="5"/>
  <c r="N49" i="5"/>
  <c r="P49" i="5"/>
  <c r="Q49" i="5"/>
  <c r="R49" i="5"/>
  <c r="S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M50" i="5"/>
  <c r="N50" i="5"/>
  <c r="P50" i="5"/>
  <c r="Q50" i="5"/>
  <c r="R50" i="5"/>
  <c r="S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M51" i="5"/>
  <c r="N51" i="5"/>
  <c r="P51" i="5"/>
  <c r="Q51" i="5"/>
  <c r="R51" i="5"/>
  <c r="S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M52" i="5"/>
  <c r="N52" i="5"/>
  <c r="P52" i="5"/>
  <c r="Q52" i="5"/>
  <c r="R52" i="5"/>
  <c r="S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M53" i="5"/>
  <c r="N53" i="5"/>
  <c r="P53" i="5"/>
  <c r="Q53" i="5"/>
  <c r="R53" i="5"/>
  <c r="S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M54" i="5"/>
  <c r="N54" i="5"/>
  <c r="P54" i="5"/>
  <c r="Q54" i="5"/>
  <c r="R54" i="5"/>
  <c r="S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M55" i="5"/>
  <c r="N55" i="5"/>
  <c r="P55" i="5"/>
  <c r="Q55" i="5"/>
  <c r="R55" i="5"/>
  <c r="S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M56" i="5"/>
  <c r="N56" i="5"/>
  <c r="P56" i="5"/>
  <c r="Q56" i="5"/>
  <c r="R56" i="5"/>
  <c r="S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M57" i="5"/>
  <c r="N57" i="5"/>
  <c r="P57" i="5"/>
  <c r="Q57" i="5"/>
  <c r="R57" i="5"/>
  <c r="S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M58" i="5"/>
  <c r="N58" i="5"/>
  <c r="P58" i="5"/>
  <c r="Q58" i="5"/>
  <c r="R58" i="5"/>
  <c r="S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M59" i="5"/>
  <c r="N59" i="5"/>
  <c r="P59" i="5"/>
  <c r="Q59" i="5"/>
  <c r="R59" i="5"/>
  <c r="S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M60" i="5"/>
  <c r="N60" i="5"/>
  <c r="P60" i="5"/>
  <c r="Q60" i="5"/>
  <c r="R60" i="5"/>
  <c r="S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M61" i="5"/>
  <c r="N61" i="5"/>
  <c r="P61" i="5"/>
  <c r="Q61" i="5"/>
  <c r="R61" i="5"/>
  <c r="S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M62" i="5"/>
  <c r="N62" i="5"/>
  <c r="P62" i="5"/>
  <c r="Q62" i="5"/>
  <c r="R62" i="5"/>
  <c r="S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M63" i="5"/>
  <c r="N63" i="5"/>
  <c r="P63" i="5"/>
  <c r="Q63" i="5"/>
  <c r="R63" i="5"/>
  <c r="S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M64" i="5"/>
  <c r="N64" i="5"/>
  <c r="P64" i="5"/>
  <c r="Q64" i="5"/>
  <c r="R64" i="5"/>
  <c r="S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M65" i="5"/>
  <c r="N65" i="5"/>
  <c r="P65" i="5"/>
  <c r="Q65" i="5"/>
  <c r="R65" i="5"/>
  <c r="S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M66" i="5"/>
  <c r="N66" i="5"/>
  <c r="P66" i="5"/>
  <c r="Q66" i="5"/>
  <c r="R66" i="5"/>
  <c r="S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M67" i="5"/>
  <c r="N67" i="5"/>
  <c r="P67" i="5"/>
  <c r="Q67" i="5"/>
  <c r="R67" i="5"/>
  <c r="S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M68" i="5"/>
  <c r="N68" i="5"/>
  <c r="P68" i="5"/>
  <c r="Q68" i="5"/>
  <c r="R68" i="5"/>
  <c r="S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M69" i="5"/>
  <c r="N69" i="5"/>
  <c r="P69" i="5"/>
  <c r="Q69" i="5"/>
  <c r="R69" i="5"/>
  <c r="S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M70" i="5"/>
  <c r="N70" i="5"/>
  <c r="P70" i="5"/>
  <c r="Q70" i="5"/>
  <c r="R70" i="5"/>
  <c r="S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M71" i="5"/>
  <c r="N71" i="5"/>
  <c r="P71" i="5"/>
  <c r="Q71" i="5"/>
  <c r="R71" i="5"/>
  <c r="S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M72" i="5"/>
  <c r="N72" i="5"/>
  <c r="P72" i="5"/>
  <c r="Q72" i="5"/>
  <c r="R72" i="5"/>
  <c r="S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M73" i="5"/>
  <c r="N73" i="5"/>
  <c r="P73" i="5"/>
  <c r="Q73" i="5"/>
  <c r="R73" i="5"/>
  <c r="S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M74" i="5"/>
  <c r="N74" i="5"/>
  <c r="P74" i="5"/>
  <c r="Q74" i="5"/>
  <c r="R74" i="5"/>
  <c r="S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M75" i="5"/>
  <c r="N75" i="5"/>
  <c r="P75" i="5"/>
  <c r="Q75" i="5"/>
  <c r="R75" i="5"/>
  <c r="S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M76" i="5"/>
  <c r="N76" i="5"/>
  <c r="P76" i="5"/>
  <c r="Q76" i="5"/>
  <c r="R76" i="5"/>
  <c r="S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M77" i="5"/>
  <c r="N77" i="5"/>
  <c r="P77" i="5"/>
  <c r="Q77" i="5"/>
  <c r="R77" i="5"/>
  <c r="S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M78" i="5"/>
  <c r="N78" i="5"/>
  <c r="P78" i="5"/>
  <c r="Q78" i="5"/>
  <c r="R78" i="5"/>
  <c r="S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M79" i="5"/>
  <c r="N79" i="5"/>
  <c r="P79" i="5"/>
  <c r="Q79" i="5"/>
  <c r="R79" i="5"/>
  <c r="S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M80" i="5"/>
  <c r="N80" i="5"/>
  <c r="P80" i="5"/>
  <c r="Q80" i="5"/>
  <c r="R80" i="5"/>
  <c r="S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M81" i="5"/>
  <c r="N81" i="5"/>
  <c r="P81" i="5"/>
  <c r="Q81" i="5"/>
  <c r="R81" i="5"/>
  <c r="S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M82" i="5"/>
  <c r="N82" i="5"/>
  <c r="P82" i="5"/>
  <c r="Q82" i="5"/>
  <c r="R82" i="5"/>
  <c r="S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M83" i="5"/>
  <c r="N83" i="5"/>
  <c r="P83" i="5"/>
  <c r="Q83" i="5"/>
  <c r="R83" i="5"/>
  <c r="S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M84" i="5"/>
  <c r="N84" i="5"/>
  <c r="P84" i="5"/>
  <c r="Q84" i="5"/>
  <c r="R84" i="5"/>
  <c r="S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M85" i="5"/>
  <c r="N85" i="5"/>
  <c r="P85" i="5"/>
  <c r="Q85" i="5"/>
  <c r="R85" i="5"/>
  <c r="S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M86" i="5"/>
  <c r="N86" i="5"/>
  <c r="P86" i="5"/>
  <c r="Q86" i="5"/>
  <c r="R86" i="5"/>
  <c r="S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M87" i="5"/>
  <c r="N87" i="5"/>
  <c r="P87" i="5"/>
  <c r="Q87" i="5"/>
  <c r="R87" i="5"/>
  <c r="S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M88" i="5"/>
  <c r="N88" i="5"/>
  <c r="P88" i="5"/>
  <c r="Q88" i="5"/>
  <c r="R88" i="5"/>
  <c r="S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M89" i="5"/>
  <c r="N89" i="5"/>
  <c r="P89" i="5"/>
  <c r="Q89" i="5"/>
  <c r="R89" i="5"/>
  <c r="S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M90" i="5"/>
  <c r="N90" i="5"/>
  <c r="P90" i="5"/>
  <c r="Q90" i="5"/>
  <c r="R90" i="5"/>
  <c r="S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M91" i="5"/>
  <c r="N91" i="5"/>
  <c r="P91" i="5"/>
  <c r="Q91" i="5"/>
  <c r="R91" i="5"/>
  <c r="S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M92" i="5"/>
  <c r="N92" i="5"/>
  <c r="P92" i="5"/>
  <c r="Q92" i="5"/>
  <c r="R92" i="5"/>
  <c r="S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M93" i="5"/>
  <c r="N93" i="5"/>
  <c r="P93" i="5"/>
  <c r="Q93" i="5"/>
  <c r="R93" i="5"/>
  <c r="S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M94" i="5"/>
  <c r="N94" i="5"/>
  <c r="P94" i="5"/>
  <c r="Q94" i="5"/>
  <c r="R94" i="5"/>
  <c r="S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M95" i="5"/>
  <c r="N95" i="5"/>
  <c r="P95" i="5"/>
  <c r="Q95" i="5"/>
  <c r="R95" i="5"/>
  <c r="S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M96" i="5"/>
  <c r="N96" i="5"/>
  <c r="P96" i="5"/>
  <c r="Q96" i="5"/>
  <c r="R96" i="5"/>
  <c r="S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M97" i="5"/>
  <c r="N97" i="5"/>
  <c r="P97" i="5"/>
  <c r="Q97" i="5"/>
  <c r="R97" i="5"/>
  <c r="S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M98" i="5"/>
  <c r="N98" i="5"/>
  <c r="P98" i="5"/>
  <c r="Q98" i="5"/>
  <c r="R98" i="5"/>
  <c r="S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M99" i="5"/>
  <c r="N99" i="5"/>
  <c r="P99" i="5"/>
  <c r="Q99" i="5"/>
  <c r="R99" i="5"/>
  <c r="S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M100" i="5"/>
  <c r="N100" i="5"/>
  <c r="P100" i="5"/>
  <c r="Q100" i="5"/>
  <c r="R100" i="5"/>
  <c r="S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M101" i="5"/>
  <c r="N101" i="5"/>
  <c r="P101" i="5"/>
  <c r="Q101" i="5"/>
  <c r="R101" i="5"/>
  <c r="S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N2" i="5"/>
  <c r="P2" i="5"/>
  <c r="Q2" i="5"/>
  <c r="R2" i="5"/>
  <c r="S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P9" i="3" l="1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8" i="3"/>
  <c r="AO23" i="3" l="1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L9" i="3"/>
  <c r="AM9" i="3" s="1"/>
  <c r="AL10" i="3"/>
  <c r="AM10" i="3" s="1"/>
  <c r="AL11" i="3"/>
  <c r="AM11" i="3" s="1"/>
  <c r="AL12" i="3"/>
  <c r="AM12" i="3" s="1"/>
  <c r="AL13" i="3"/>
  <c r="AL14" i="3"/>
  <c r="AL15" i="3"/>
  <c r="AL16" i="3"/>
  <c r="AO16" i="3" s="1"/>
  <c r="AL17" i="3"/>
  <c r="AM17" i="3" s="1"/>
  <c r="AL18" i="3"/>
  <c r="AM18" i="3" s="1"/>
  <c r="AL19" i="3"/>
  <c r="AO19" i="3" s="1"/>
  <c r="AL20" i="3"/>
  <c r="AM20" i="3" s="1"/>
  <c r="AL21" i="3"/>
  <c r="AO21" i="3" s="1"/>
  <c r="AL22" i="3"/>
  <c r="AO22" i="3" s="1"/>
  <c r="AL23" i="3"/>
  <c r="AM23" i="3" s="1"/>
  <c r="AL24" i="3"/>
  <c r="AM24" i="3" s="1"/>
  <c r="AL25" i="3"/>
  <c r="AM25" i="3" s="1"/>
  <c r="AL26" i="3"/>
  <c r="AM26" i="3" s="1"/>
  <c r="AL27" i="3"/>
  <c r="AM27" i="3" s="1"/>
  <c r="AL28" i="3"/>
  <c r="AM28" i="3" s="1"/>
  <c r="AL29" i="3"/>
  <c r="AM29" i="3" s="1"/>
  <c r="AL30" i="3"/>
  <c r="AM30" i="3" s="1"/>
  <c r="AL31" i="3"/>
  <c r="AM31" i="3" s="1"/>
  <c r="AL32" i="3"/>
  <c r="AM32" i="3" s="1"/>
  <c r="AL33" i="3"/>
  <c r="AM33" i="3" s="1"/>
  <c r="AL34" i="3"/>
  <c r="AM34" i="3" s="1"/>
  <c r="AL35" i="3"/>
  <c r="AM35" i="3" s="1"/>
  <c r="AL36" i="3"/>
  <c r="AM36" i="3" s="1"/>
  <c r="AL37" i="3"/>
  <c r="AM37" i="3" s="1"/>
  <c r="AL38" i="3"/>
  <c r="AM38" i="3" s="1"/>
  <c r="AL39" i="3"/>
  <c r="AM39" i="3" s="1"/>
  <c r="AL40" i="3"/>
  <c r="AM40" i="3" s="1"/>
  <c r="AL41" i="3"/>
  <c r="AM41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4" i="3"/>
  <c r="AM54" i="3" s="1"/>
  <c r="AL55" i="3"/>
  <c r="AM55" i="3" s="1"/>
  <c r="AL56" i="3"/>
  <c r="AM56" i="3" s="1"/>
  <c r="AL57" i="3"/>
  <c r="AM57" i="3" s="1"/>
  <c r="AL58" i="3"/>
  <c r="AM58" i="3" s="1"/>
  <c r="AL59" i="3"/>
  <c r="AM59" i="3" s="1"/>
  <c r="AL60" i="3"/>
  <c r="AM60" i="3" s="1"/>
  <c r="AL61" i="3"/>
  <c r="AM61" i="3" s="1"/>
  <c r="AL62" i="3"/>
  <c r="AM62" i="3" s="1"/>
  <c r="AL63" i="3"/>
  <c r="AM63" i="3" s="1"/>
  <c r="AL64" i="3"/>
  <c r="AM64" i="3" s="1"/>
  <c r="AL65" i="3"/>
  <c r="AM65" i="3" s="1"/>
  <c r="AL66" i="3"/>
  <c r="AM66" i="3" s="1"/>
  <c r="AL67" i="3"/>
  <c r="AM67" i="3" s="1"/>
  <c r="AL68" i="3"/>
  <c r="AM68" i="3" s="1"/>
  <c r="AL69" i="3"/>
  <c r="AM69" i="3" s="1"/>
  <c r="AL70" i="3"/>
  <c r="AM70" i="3" s="1"/>
  <c r="AL71" i="3"/>
  <c r="AM71" i="3" s="1"/>
  <c r="AL72" i="3"/>
  <c r="AM72" i="3" s="1"/>
  <c r="AL73" i="3"/>
  <c r="AM73" i="3" s="1"/>
  <c r="AL74" i="3"/>
  <c r="AM74" i="3" s="1"/>
  <c r="AL75" i="3"/>
  <c r="AM75" i="3" s="1"/>
  <c r="AL76" i="3"/>
  <c r="AM76" i="3" s="1"/>
  <c r="AL77" i="3"/>
  <c r="AM77" i="3" s="1"/>
  <c r="AL78" i="3"/>
  <c r="AM78" i="3" s="1"/>
  <c r="AL79" i="3"/>
  <c r="AM79" i="3" s="1"/>
  <c r="AL80" i="3"/>
  <c r="AM80" i="3" s="1"/>
  <c r="AL81" i="3"/>
  <c r="AM81" i="3" s="1"/>
  <c r="AL82" i="3"/>
  <c r="AM82" i="3" s="1"/>
  <c r="AL83" i="3"/>
  <c r="AM83" i="3" s="1"/>
  <c r="AL84" i="3"/>
  <c r="AM84" i="3" s="1"/>
  <c r="AL85" i="3"/>
  <c r="AM85" i="3" s="1"/>
  <c r="AL86" i="3"/>
  <c r="AM86" i="3" s="1"/>
  <c r="AL87" i="3"/>
  <c r="AM87" i="3" s="1"/>
  <c r="AL88" i="3"/>
  <c r="AM88" i="3" s="1"/>
  <c r="AL89" i="3"/>
  <c r="AM89" i="3" s="1"/>
  <c r="AL90" i="3"/>
  <c r="AM90" i="3" s="1"/>
  <c r="AL91" i="3"/>
  <c r="AM91" i="3" s="1"/>
  <c r="AL92" i="3"/>
  <c r="AM92" i="3" s="1"/>
  <c r="AL93" i="3"/>
  <c r="AM93" i="3" s="1"/>
  <c r="AL94" i="3"/>
  <c r="AM94" i="3" s="1"/>
  <c r="AL95" i="3"/>
  <c r="AM95" i="3" s="1"/>
  <c r="AL96" i="3"/>
  <c r="AM96" i="3" s="1"/>
  <c r="AL97" i="3"/>
  <c r="AM97" i="3" s="1"/>
  <c r="AL98" i="3"/>
  <c r="AM98" i="3" s="1"/>
  <c r="AL99" i="3"/>
  <c r="AM99" i="3" s="1"/>
  <c r="AL100" i="3"/>
  <c r="AM100" i="3" s="1"/>
  <c r="AL101" i="3"/>
  <c r="AM101" i="3" s="1"/>
  <c r="AL102" i="3"/>
  <c r="AM102" i="3" s="1"/>
  <c r="AL103" i="3"/>
  <c r="AM103" i="3" s="1"/>
  <c r="AL104" i="3"/>
  <c r="AM104" i="3" s="1"/>
  <c r="AL105" i="3"/>
  <c r="AM105" i="3" s="1"/>
  <c r="AL106" i="3"/>
  <c r="AM106" i="3" s="1"/>
  <c r="AL107" i="3"/>
  <c r="AM107" i="3" s="1"/>
  <c r="AO15" i="3" l="1"/>
  <c r="D15" i="3" s="1"/>
  <c r="O9" i="5" s="1"/>
  <c r="AO14" i="3"/>
  <c r="D14" i="3" s="1"/>
  <c r="O8" i="5" s="1"/>
  <c r="AO13" i="3"/>
  <c r="D13" i="3" s="1"/>
  <c r="O7" i="5" s="1"/>
  <c r="AM22" i="3"/>
  <c r="AM16" i="3"/>
  <c r="AM15" i="3"/>
  <c r="AM14" i="3"/>
  <c r="AO20" i="3"/>
  <c r="D20" i="3" s="1"/>
  <c r="O14" i="5" s="1"/>
  <c r="AO12" i="3"/>
  <c r="D12" i="3" s="1"/>
  <c r="O6" i="5" s="1"/>
  <c r="AO11" i="3"/>
  <c r="D11" i="3" s="1"/>
  <c r="O5" i="5" s="1"/>
  <c r="AO18" i="3"/>
  <c r="D18" i="3" s="1"/>
  <c r="O12" i="5" s="1"/>
  <c r="AO10" i="3"/>
  <c r="D10" i="3" s="1"/>
  <c r="O4" i="5" s="1"/>
  <c r="AM13" i="3"/>
  <c r="AM19" i="3"/>
  <c r="AO17" i="3"/>
  <c r="D17" i="3" s="1"/>
  <c r="O11" i="5" s="1"/>
  <c r="AO9" i="3"/>
  <c r="D9" i="3" s="1"/>
  <c r="O3" i="5" s="1"/>
  <c r="AM21" i="3"/>
  <c r="D16" i="3"/>
  <c r="O10" i="5" s="1"/>
  <c r="D19" i="3"/>
  <c r="O13" i="5" s="1"/>
  <c r="D21" i="3"/>
  <c r="O15" i="5" s="1"/>
  <c r="D22" i="3"/>
  <c r="O16" i="5" s="1"/>
  <c r="D23" i="3"/>
  <c r="O17" i="5" s="1"/>
  <c r="D24" i="3"/>
  <c r="O18" i="5" s="1"/>
  <c r="D25" i="3"/>
  <c r="O19" i="5" s="1"/>
  <c r="D26" i="3"/>
  <c r="O20" i="5" s="1"/>
  <c r="D27" i="3"/>
  <c r="O21" i="5" s="1"/>
  <c r="D28" i="3"/>
  <c r="O22" i="5" s="1"/>
  <c r="D29" i="3"/>
  <c r="O23" i="5" s="1"/>
  <c r="D30" i="3"/>
  <c r="O24" i="5" s="1"/>
  <c r="D31" i="3"/>
  <c r="O25" i="5" s="1"/>
  <c r="D32" i="3"/>
  <c r="O26" i="5" s="1"/>
  <c r="D33" i="3"/>
  <c r="O27" i="5" s="1"/>
  <c r="D34" i="3"/>
  <c r="O28" i="5" s="1"/>
  <c r="D35" i="3"/>
  <c r="O29" i="5" s="1"/>
  <c r="D36" i="3"/>
  <c r="O30" i="5" s="1"/>
  <c r="D37" i="3"/>
  <c r="O31" i="5" s="1"/>
  <c r="D38" i="3"/>
  <c r="O32" i="5" s="1"/>
  <c r="D39" i="3"/>
  <c r="O33" i="5" s="1"/>
  <c r="D40" i="3"/>
  <c r="O34" i="5" s="1"/>
  <c r="D41" i="3"/>
  <c r="O35" i="5" s="1"/>
  <c r="D42" i="3"/>
  <c r="O36" i="5" s="1"/>
  <c r="D43" i="3"/>
  <c r="O37" i="5" s="1"/>
  <c r="D44" i="3"/>
  <c r="O38" i="5" s="1"/>
  <c r="D45" i="3"/>
  <c r="O39" i="5" s="1"/>
  <c r="D46" i="3"/>
  <c r="O40" i="5" s="1"/>
  <c r="D47" i="3"/>
  <c r="O41" i="5" s="1"/>
  <c r="D48" i="3"/>
  <c r="O42" i="5" s="1"/>
  <c r="D49" i="3"/>
  <c r="O43" i="5" s="1"/>
  <c r="D50" i="3"/>
  <c r="O44" i="5" s="1"/>
  <c r="D51" i="3"/>
  <c r="O45" i="5" s="1"/>
  <c r="D52" i="3"/>
  <c r="O46" i="5" s="1"/>
  <c r="D53" i="3"/>
  <c r="O47" i="5" s="1"/>
  <c r="D54" i="3"/>
  <c r="O48" i="5" s="1"/>
  <c r="D55" i="3"/>
  <c r="O49" i="5" s="1"/>
  <c r="D56" i="3"/>
  <c r="O50" i="5" s="1"/>
  <c r="D57" i="3"/>
  <c r="O51" i="5" s="1"/>
  <c r="D58" i="3"/>
  <c r="O52" i="5" s="1"/>
  <c r="D59" i="3"/>
  <c r="O53" i="5" s="1"/>
  <c r="D60" i="3"/>
  <c r="O54" i="5" s="1"/>
  <c r="D61" i="3"/>
  <c r="O55" i="5" s="1"/>
  <c r="D62" i="3"/>
  <c r="O56" i="5" s="1"/>
  <c r="D63" i="3"/>
  <c r="O57" i="5" s="1"/>
  <c r="D64" i="3"/>
  <c r="O58" i="5" s="1"/>
  <c r="D65" i="3"/>
  <c r="O59" i="5" s="1"/>
  <c r="D66" i="3"/>
  <c r="O60" i="5" s="1"/>
  <c r="D67" i="3"/>
  <c r="O61" i="5" s="1"/>
  <c r="D68" i="3"/>
  <c r="O62" i="5" s="1"/>
  <c r="D69" i="3"/>
  <c r="O63" i="5" s="1"/>
  <c r="D70" i="3"/>
  <c r="O64" i="5" s="1"/>
  <c r="D71" i="3"/>
  <c r="O65" i="5" s="1"/>
  <c r="D72" i="3"/>
  <c r="O66" i="5" s="1"/>
  <c r="D73" i="3"/>
  <c r="O67" i="5" s="1"/>
  <c r="D74" i="3"/>
  <c r="O68" i="5" s="1"/>
  <c r="D75" i="3"/>
  <c r="O69" i="5" s="1"/>
  <c r="D76" i="3"/>
  <c r="O70" i="5" s="1"/>
  <c r="D77" i="3"/>
  <c r="O71" i="5" s="1"/>
  <c r="D78" i="3"/>
  <c r="O72" i="5" s="1"/>
  <c r="D79" i="3"/>
  <c r="O73" i="5" s="1"/>
  <c r="D80" i="3"/>
  <c r="O74" i="5" s="1"/>
  <c r="D81" i="3"/>
  <c r="O75" i="5" s="1"/>
  <c r="D82" i="3"/>
  <c r="O76" i="5" s="1"/>
  <c r="D83" i="3"/>
  <c r="O77" i="5" s="1"/>
  <c r="D84" i="3"/>
  <c r="O78" i="5" s="1"/>
  <c r="D85" i="3"/>
  <c r="O79" i="5" s="1"/>
  <c r="D86" i="3"/>
  <c r="O80" i="5" s="1"/>
  <c r="D87" i="3"/>
  <c r="O81" i="5" s="1"/>
  <c r="D88" i="3"/>
  <c r="O82" i="5" s="1"/>
  <c r="D89" i="3"/>
  <c r="O83" i="5" s="1"/>
  <c r="D90" i="3"/>
  <c r="O84" i="5" s="1"/>
  <c r="D91" i="3"/>
  <c r="O85" i="5" s="1"/>
  <c r="D92" i="3"/>
  <c r="O86" i="5" s="1"/>
  <c r="D93" i="3"/>
  <c r="O87" i="5" s="1"/>
  <c r="D94" i="3"/>
  <c r="O88" i="5" s="1"/>
  <c r="D95" i="3"/>
  <c r="O89" i="5" s="1"/>
  <c r="D96" i="3"/>
  <c r="O90" i="5" s="1"/>
  <c r="D97" i="3"/>
  <c r="O91" i="5" s="1"/>
  <c r="D98" i="3"/>
  <c r="O92" i="5" s="1"/>
  <c r="D99" i="3"/>
  <c r="O93" i="5" s="1"/>
  <c r="D100" i="3"/>
  <c r="O94" i="5" s="1"/>
  <c r="D101" i="3"/>
  <c r="O95" i="5" s="1"/>
  <c r="D102" i="3"/>
  <c r="O96" i="5" s="1"/>
  <c r="D103" i="3"/>
  <c r="O97" i="5" s="1"/>
  <c r="D104" i="3"/>
  <c r="O98" i="5" s="1"/>
  <c r="D105" i="3"/>
  <c r="O99" i="5" s="1"/>
  <c r="D106" i="3"/>
  <c r="O100" i="5" s="1"/>
  <c r="D107" i="3"/>
  <c r="O101" i="5" s="1"/>
  <c r="AN8" i="3"/>
  <c r="AL8" i="3"/>
  <c r="AM8" i="3" l="1"/>
  <c r="AO8" i="3" s="1"/>
  <c r="M1" i="5"/>
  <c r="E1" i="5"/>
  <c r="F1" i="5"/>
  <c r="G1" i="5"/>
  <c r="H1" i="5"/>
  <c r="I1" i="5"/>
  <c r="J1" i="5"/>
  <c r="K1" i="5"/>
  <c r="L1" i="5"/>
  <c r="D1" i="5"/>
  <c r="B1" i="5"/>
  <c r="A1" i="5"/>
  <c r="Y9" i="3" l="1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I9" i="3" l="1"/>
  <c r="T3" i="5" s="1"/>
  <c r="I10" i="3"/>
  <c r="T4" i="5" s="1"/>
  <c r="I11" i="3"/>
  <c r="T5" i="5" s="1"/>
  <c r="I12" i="3"/>
  <c r="T6" i="5" s="1"/>
  <c r="I13" i="3"/>
  <c r="T7" i="5" s="1"/>
  <c r="I14" i="3"/>
  <c r="T8" i="5" s="1"/>
  <c r="I15" i="3"/>
  <c r="T9" i="5" s="1"/>
  <c r="I16" i="3"/>
  <c r="T10" i="5" s="1"/>
  <c r="I17" i="3"/>
  <c r="T11" i="5" s="1"/>
  <c r="I18" i="3"/>
  <c r="T12" i="5" s="1"/>
  <c r="I19" i="3"/>
  <c r="T13" i="5" s="1"/>
  <c r="I20" i="3"/>
  <c r="T14" i="5" s="1"/>
  <c r="I21" i="3"/>
  <c r="T15" i="5" s="1"/>
  <c r="I22" i="3"/>
  <c r="T16" i="5" s="1"/>
  <c r="I23" i="3"/>
  <c r="T17" i="5" s="1"/>
  <c r="I24" i="3"/>
  <c r="T18" i="5" s="1"/>
  <c r="I25" i="3"/>
  <c r="T19" i="5" s="1"/>
  <c r="I26" i="3"/>
  <c r="T20" i="5" s="1"/>
  <c r="I27" i="3"/>
  <c r="T21" i="5" s="1"/>
  <c r="I28" i="3"/>
  <c r="T22" i="5" s="1"/>
  <c r="I29" i="3"/>
  <c r="T23" i="5" s="1"/>
  <c r="I30" i="3"/>
  <c r="T24" i="5" s="1"/>
  <c r="I31" i="3"/>
  <c r="T25" i="5" s="1"/>
  <c r="I32" i="3"/>
  <c r="T26" i="5" s="1"/>
  <c r="I33" i="3"/>
  <c r="T27" i="5" s="1"/>
  <c r="I34" i="3"/>
  <c r="T28" i="5" s="1"/>
  <c r="I35" i="3"/>
  <c r="T29" i="5" s="1"/>
  <c r="I36" i="3"/>
  <c r="T30" i="5" s="1"/>
  <c r="I37" i="3"/>
  <c r="T31" i="5" s="1"/>
  <c r="I38" i="3"/>
  <c r="T32" i="5" s="1"/>
  <c r="I39" i="3"/>
  <c r="T33" i="5" s="1"/>
  <c r="I40" i="3"/>
  <c r="T34" i="5" s="1"/>
  <c r="I41" i="3"/>
  <c r="T35" i="5" s="1"/>
  <c r="I42" i="3"/>
  <c r="T36" i="5" s="1"/>
  <c r="I43" i="3"/>
  <c r="T37" i="5" s="1"/>
  <c r="I44" i="3"/>
  <c r="T38" i="5" s="1"/>
  <c r="I45" i="3"/>
  <c r="T39" i="5" s="1"/>
  <c r="I46" i="3"/>
  <c r="T40" i="5" s="1"/>
  <c r="I47" i="3"/>
  <c r="T41" i="5" s="1"/>
  <c r="I48" i="3"/>
  <c r="T42" i="5" s="1"/>
  <c r="I49" i="3"/>
  <c r="T43" i="5" s="1"/>
  <c r="I50" i="3"/>
  <c r="T44" i="5" s="1"/>
  <c r="I51" i="3"/>
  <c r="T45" i="5" s="1"/>
  <c r="I52" i="3"/>
  <c r="T46" i="5" s="1"/>
  <c r="I53" i="3"/>
  <c r="T47" i="5" s="1"/>
  <c r="I54" i="3"/>
  <c r="T48" i="5" s="1"/>
  <c r="I55" i="3"/>
  <c r="T49" i="5" s="1"/>
  <c r="I56" i="3"/>
  <c r="T50" i="5" s="1"/>
  <c r="I57" i="3"/>
  <c r="T51" i="5" s="1"/>
  <c r="I58" i="3"/>
  <c r="T52" i="5" s="1"/>
  <c r="I59" i="3"/>
  <c r="T53" i="5" s="1"/>
  <c r="I60" i="3"/>
  <c r="T54" i="5" s="1"/>
  <c r="I61" i="3"/>
  <c r="T55" i="5" s="1"/>
  <c r="I62" i="3"/>
  <c r="T56" i="5" s="1"/>
  <c r="I63" i="3"/>
  <c r="T57" i="5" s="1"/>
  <c r="I64" i="3"/>
  <c r="T58" i="5" s="1"/>
  <c r="I65" i="3"/>
  <c r="T59" i="5" s="1"/>
  <c r="I66" i="3"/>
  <c r="T60" i="5" s="1"/>
  <c r="I67" i="3"/>
  <c r="T61" i="5" s="1"/>
  <c r="I68" i="3"/>
  <c r="T62" i="5" s="1"/>
  <c r="I69" i="3"/>
  <c r="T63" i="5" s="1"/>
  <c r="I70" i="3"/>
  <c r="T64" i="5" s="1"/>
  <c r="I71" i="3"/>
  <c r="T65" i="5" s="1"/>
  <c r="I72" i="3"/>
  <c r="T66" i="5" s="1"/>
  <c r="I73" i="3"/>
  <c r="T67" i="5" s="1"/>
  <c r="I74" i="3"/>
  <c r="T68" i="5" s="1"/>
  <c r="I75" i="3"/>
  <c r="T69" i="5" s="1"/>
  <c r="I76" i="3"/>
  <c r="T70" i="5" s="1"/>
  <c r="I77" i="3"/>
  <c r="T71" i="5" s="1"/>
  <c r="I78" i="3"/>
  <c r="T72" i="5" s="1"/>
  <c r="I79" i="3"/>
  <c r="T73" i="5" s="1"/>
  <c r="I80" i="3"/>
  <c r="T74" i="5" s="1"/>
  <c r="I81" i="3"/>
  <c r="T75" i="5" s="1"/>
  <c r="I82" i="3"/>
  <c r="T76" i="5" s="1"/>
  <c r="I83" i="3"/>
  <c r="T77" i="5" s="1"/>
  <c r="I84" i="3"/>
  <c r="T78" i="5" s="1"/>
  <c r="I85" i="3"/>
  <c r="T79" i="5" s="1"/>
  <c r="I86" i="3"/>
  <c r="T80" i="5" s="1"/>
  <c r="I87" i="3"/>
  <c r="T81" i="5" s="1"/>
  <c r="I88" i="3"/>
  <c r="T82" i="5" s="1"/>
  <c r="I89" i="3"/>
  <c r="T83" i="5" s="1"/>
  <c r="I90" i="3"/>
  <c r="T84" i="5" s="1"/>
  <c r="I91" i="3"/>
  <c r="T85" i="5" s="1"/>
  <c r="I92" i="3"/>
  <c r="T86" i="5" s="1"/>
  <c r="I93" i="3"/>
  <c r="T87" i="5" s="1"/>
  <c r="I94" i="3"/>
  <c r="T88" i="5" s="1"/>
  <c r="I95" i="3"/>
  <c r="T89" i="5" s="1"/>
  <c r="I96" i="3"/>
  <c r="T90" i="5" s="1"/>
  <c r="I97" i="3"/>
  <c r="T91" i="5" s="1"/>
  <c r="I98" i="3"/>
  <c r="T92" i="5" s="1"/>
  <c r="I99" i="3"/>
  <c r="T93" i="5" s="1"/>
  <c r="I100" i="3"/>
  <c r="T94" i="5" s="1"/>
  <c r="I101" i="3"/>
  <c r="T95" i="5" s="1"/>
  <c r="I102" i="3"/>
  <c r="T96" i="5" s="1"/>
  <c r="I103" i="3"/>
  <c r="T97" i="5" s="1"/>
  <c r="I104" i="3"/>
  <c r="T98" i="5" s="1"/>
  <c r="I105" i="3"/>
  <c r="T99" i="5" s="1"/>
  <c r="I106" i="3"/>
  <c r="T100" i="5" s="1"/>
  <c r="I107" i="3"/>
  <c r="T101" i="5" s="1"/>
  <c r="I8" i="3"/>
  <c r="T2" i="5" s="1"/>
  <c r="Y8" i="3"/>
  <c r="AH9" i="3" l="1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8" i="3"/>
  <c r="AJ9" i="3"/>
  <c r="AK9" i="3"/>
  <c r="AJ10" i="3"/>
  <c r="AK10" i="3"/>
  <c r="AJ11" i="3"/>
  <c r="AK11" i="3"/>
  <c r="AJ12" i="3"/>
  <c r="AK12" i="3"/>
  <c r="AJ13" i="3"/>
  <c r="AK13" i="3"/>
  <c r="AJ14" i="3"/>
  <c r="AK14" i="3"/>
  <c r="AJ15" i="3"/>
  <c r="AK15" i="3"/>
  <c r="AJ16" i="3"/>
  <c r="AK16" i="3"/>
  <c r="AJ17" i="3"/>
  <c r="AK17" i="3"/>
  <c r="AJ18" i="3"/>
  <c r="AK18" i="3"/>
  <c r="AJ19" i="3"/>
  <c r="AK19" i="3"/>
  <c r="AJ20" i="3"/>
  <c r="AK20" i="3"/>
  <c r="AJ21" i="3"/>
  <c r="AK21" i="3"/>
  <c r="AJ22" i="3"/>
  <c r="AK22" i="3"/>
  <c r="AJ23" i="3"/>
  <c r="AK23" i="3"/>
  <c r="AJ24" i="3"/>
  <c r="AK24" i="3"/>
  <c r="AJ25" i="3"/>
  <c r="AK25" i="3"/>
  <c r="AJ26" i="3"/>
  <c r="AK26" i="3"/>
  <c r="AJ27" i="3"/>
  <c r="AK27" i="3"/>
  <c r="AJ28" i="3"/>
  <c r="AK28" i="3"/>
  <c r="AJ29" i="3"/>
  <c r="AK29" i="3"/>
  <c r="AJ30" i="3"/>
  <c r="AK30" i="3"/>
  <c r="AJ31" i="3"/>
  <c r="AK31" i="3"/>
  <c r="AJ32" i="3"/>
  <c r="AK32" i="3"/>
  <c r="AJ33" i="3"/>
  <c r="AK33" i="3"/>
  <c r="AJ34" i="3"/>
  <c r="AK34" i="3"/>
  <c r="AJ35" i="3"/>
  <c r="AK35" i="3"/>
  <c r="AJ36" i="3"/>
  <c r="AK36" i="3"/>
  <c r="AJ37" i="3"/>
  <c r="AK37" i="3"/>
  <c r="AJ38" i="3"/>
  <c r="AK38" i="3"/>
  <c r="AJ39" i="3"/>
  <c r="AK39" i="3"/>
  <c r="AJ40" i="3"/>
  <c r="AK40" i="3"/>
  <c r="AJ41" i="3"/>
  <c r="AK41" i="3"/>
  <c r="AJ42" i="3"/>
  <c r="AK42" i="3"/>
  <c r="AJ43" i="3"/>
  <c r="AK43" i="3"/>
  <c r="AJ44" i="3"/>
  <c r="AK44" i="3"/>
  <c r="AJ45" i="3"/>
  <c r="AK45" i="3"/>
  <c r="AJ46" i="3"/>
  <c r="AK46" i="3"/>
  <c r="AJ47" i="3"/>
  <c r="AK47" i="3"/>
  <c r="AJ48" i="3"/>
  <c r="AK48" i="3"/>
  <c r="AJ49" i="3"/>
  <c r="AK49" i="3"/>
  <c r="AJ50" i="3"/>
  <c r="AK50" i="3"/>
  <c r="AJ51" i="3"/>
  <c r="AK51" i="3"/>
  <c r="AJ52" i="3"/>
  <c r="AK52" i="3"/>
  <c r="AJ53" i="3"/>
  <c r="AK53" i="3"/>
  <c r="AJ54" i="3"/>
  <c r="AK54" i="3"/>
  <c r="AJ55" i="3"/>
  <c r="AK55" i="3"/>
  <c r="AJ56" i="3"/>
  <c r="AK56" i="3"/>
  <c r="AJ57" i="3"/>
  <c r="AK57" i="3"/>
  <c r="AJ58" i="3"/>
  <c r="AK58" i="3"/>
  <c r="AJ59" i="3"/>
  <c r="AK59" i="3"/>
  <c r="AJ60" i="3"/>
  <c r="AK60" i="3"/>
  <c r="AJ61" i="3"/>
  <c r="AK61" i="3"/>
  <c r="AJ62" i="3"/>
  <c r="AK62" i="3"/>
  <c r="AJ63" i="3"/>
  <c r="AK63" i="3"/>
  <c r="AJ64" i="3"/>
  <c r="AK64" i="3"/>
  <c r="AJ65" i="3"/>
  <c r="AK65" i="3"/>
  <c r="AJ66" i="3"/>
  <c r="AK66" i="3"/>
  <c r="AJ67" i="3"/>
  <c r="AK67" i="3"/>
  <c r="AJ68" i="3"/>
  <c r="AK68" i="3"/>
  <c r="AJ69" i="3"/>
  <c r="AK69" i="3"/>
  <c r="AJ70" i="3"/>
  <c r="AK70" i="3"/>
  <c r="AJ71" i="3"/>
  <c r="AK71" i="3"/>
  <c r="AJ72" i="3"/>
  <c r="AK72" i="3"/>
  <c r="AJ73" i="3"/>
  <c r="AK73" i="3"/>
  <c r="AJ74" i="3"/>
  <c r="AK74" i="3"/>
  <c r="AJ75" i="3"/>
  <c r="AK75" i="3"/>
  <c r="AJ76" i="3"/>
  <c r="AK76" i="3"/>
  <c r="AJ77" i="3"/>
  <c r="AK77" i="3"/>
  <c r="AJ78" i="3"/>
  <c r="AK78" i="3"/>
  <c r="AJ79" i="3"/>
  <c r="AK79" i="3"/>
  <c r="AJ80" i="3"/>
  <c r="AK80" i="3"/>
  <c r="AJ81" i="3"/>
  <c r="AK81" i="3"/>
  <c r="AJ82" i="3"/>
  <c r="AK82" i="3"/>
  <c r="AJ83" i="3"/>
  <c r="AK83" i="3"/>
  <c r="AJ84" i="3"/>
  <c r="AK84" i="3"/>
  <c r="AJ85" i="3"/>
  <c r="AK85" i="3"/>
  <c r="AJ86" i="3"/>
  <c r="AK86" i="3"/>
  <c r="AJ87" i="3"/>
  <c r="AK87" i="3"/>
  <c r="AJ88" i="3"/>
  <c r="AK88" i="3"/>
  <c r="AJ89" i="3"/>
  <c r="AK89" i="3"/>
  <c r="AJ90" i="3"/>
  <c r="AK90" i="3"/>
  <c r="AJ91" i="3"/>
  <c r="AK91" i="3"/>
  <c r="AJ92" i="3"/>
  <c r="AK92" i="3"/>
  <c r="AJ93" i="3"/>
  <c r="AK93" i="3"/>
  <c r="AJ94" i="3"/>
  <c r="AK94" i="3"/>
  <c r="AJ95" i="3"/>
  <c r="AK95" i="3"/>
  <c r="AJ96" i="3"/>
  <c r="AK96" i="3"/>
  <c r="AJ97" i="3"/>
  <c r="AK97" i="3"/>
  <c r="AJ98" i="3"/>
  <c r="AK98" i="3"/>
  <c r="AJ99" i="3"/>
  <c r="AK99" i="3"/>
  <c r="AJ100" i="3"/>
  <c r="AK100" i="3"/>
  <c r="AJ101" i="3"/>
  <c r="AK101" i="3"/>
  <c r="AJ102" i="3"/>
  <c r="AK102" i="3"/>
  <c r="AJ103" i="3"/>
  <c r="AK103" i="3"/>
  <c r="AJ104" i="3"/>
  <c r="AK104" i="3"/>
  <c r="AJ105" i="3"/>
  <c r="AK105" i="3"/>
  <c r="AJ106" i="3"/>
  <c r="AK106" i="3"/>
  <c r="AJ107" i="3"/>
  <c r="AK107" i="3"/>
  <c r="AK8" i="3"/>
  <c r="AJ8" i="3"/>
  <c r="AK7" i="3"/>
  <c r="AJ7" i="3"/>
  <c r="AF9" i="3"/>
  <c r="AG9" i="3"/>
  <c r="AI9" i="3"/>
  <c r="AF10" i="3"/>
  <c r="AG10" i="3"/>
  <c r="AI10" i="3"/>
  <c r="AF11" i="3"/>
  <c r="AG11" i="3"/>
  <c r="AI11" i="3"/>
  <c r="AF12" i="3"/>
  <c r="AG12" i="3"/>
  <c r="AI12" i="3"/>
  <c r="AF13" i="3"/>
  <c r="AG13" i="3"/>
  <c r="AI13" i="3"/>
  <c r="AF14" i="3"/>
  <c r="AG14" i="3"/>
  <c r="AI14" i="3"/>
  <c r="AF15" i="3"/>
  <c r="AG15" i="3"/>
  <c r="AI15" i="3"/>
  <c r="AF16" i="3"/>
  <c r="AG16" i="3"/>
  <c r="AI16" i="3"/>
  <c r="AF17" i="3"/>
  <c r="AG17" i="3"/>
  <c r="AI17" i="3"/>
  <c r="AF18" i="3"/>
  <c r="AG18" i="3"/>
  <c r="AI18" i="3"/>
  <c r="AF19" i="3"/>
  <c r="AG19" i="3"/>
  <c r="AI19" i="3"/>
  <c r="AF20" i="3"/>
  <c r="AG20" i="3"/>
  <c r="AI20" i="3"/>
  <c r="AF21" i="3"/>
  <c r="AG21" i="3"/>
  <c r="AI21" i="3"/>
  <c r="AF22" i="3"/>
  <c r="AG22" i="3"/>
  <c r="AI22" i="3"/>
  <c r="AF23" i="3"/>
  <c r="AG23" i="3"/>
  <c r="AI23" i="3"/>
  <c r="AF24" i="3"/>
  <c r="AG24" i="3"/>
  <c r="AI24" i="3"/>
  <c r="AF25" i="3"/>
  <c r="AG25" i="3"/>
  <c r="AI25" i="3"/>
  <c r="AF26" i="3"/>
  <c r="AG26" i="3"/>
  <c r="AI26" i="3"/>
  <c r="AF27" i="3"/>
  <c r="AG27" i="3"/>
  <c r="AI27" i="3"/>
  <c r="AF28" i="3"/>
  <c r="AG28" i="3"/>
  <c r="AI28" i="3"/>
  <c r="AF29" i="3"/>
  <c r="AG29" i="3"/>
  <c r="AI29" i="3"/>
  <c r="AF30" i="3"/>
  <c r="AG30" i="3"/>
  <c r="AI30" i="3"/>
  <c r="AF31" i="3"/>
  <c r="AG31" i="3"/>
  <c r="AI31" i="3"/>
  <c r="AF32" i="3"/>
  <c r="AG32" i="3"/>
  <c r="AI32" i="3"/>
  <c r="AF33" i="3"/>
  <c r="AG33" i="3"/>
  <c r="AI33" i="3"/>
  <c r="AF34" i="3"/>
  <c r="AG34" i="3"/>
  <c r="AI34" i="3"/>
  <c r="AF35" i="3"/>
  <c r="AG35" i="3"/>
  <c r="AI35" i="3"/>
  <c r="AF36" i="3"/>
  <c r="AG36" i="3"/>
  <c r="AI36" i="3"/>
  <c r="AF37" i="3"/>
  <c r="AG37" i="3"/>
  <c r="AI37" i="3"/>
  <c r="AF38" i="3"/>
  <c r="AG38" i="3"/>
  <c r="AI38" i="3"/>
  <c r="AF39" i="3"/>
  <c r="AG39" i="3"/>
  <c r="AI39" i="3"/>
  <c r="AF40" i="3"/>
  <c r="AG40" i="3"/>
  <c r="AI40" i="3"/>
  <c r="AF41" i="3"/>
  <c r="AG41" i="3"/>
  <c r="AI41" i="3"/>
  <c r="AF42" i="3"/>
  <c r="AG42" i="3"/>
  <c r="AI42" i="3"/>
  <c r="AF43" i="3"/>
  <c r="AG43" i="3"/>
  <c r="AI43" i="3"/>
  <c r="AF44" i="3"/>
  <c r="AG44" i="3"/>
  <c r="AI44" i="3"/>
  <c r="AF45" i="3"/>
  <c r="AG45" i="3"/>
  <c r="AI45" i="3"/>
  <c r="AF46" i="3"/>
  <c r="AG46" i="3"/>
  <c r="AI46" i="3"/>
  <c r="AF47" i="3"/>
  <c r="AG47" i="3"/>
  <c r="AI47" i="3"/>
  <c r="AF48" i="3"/>
  <c r="AG48" i="3"/>
  <c r="AI48" i="3"/>
  <c r="AF49" i="3"/>
  <c r="AG49" i="3"/>
  <c r="AI49" i="3"/>
  <c r="AF50" i="3"/>
  <c r="AG50" i="3"/>
  <c r="AI50" i="3"/>
  <c r="AF51" i="3"/>
  <c r="AG51" i="3"/>
  <c r="AI51" i="3"/>
  <c r="AF52" i="3"/>
  <c r="AG52" i="3"/>
  <c r="AI52" i="3"/>
  <c r="AF53" i="3"/>
  <c r="AG53" i="3"/>
  <c r="AI53" i="3"/>
  <c r="AF54" i="3"/>
  <c r="AG54" i="3"/>
  <c r="AI54" i="3"/>
  <c r="AF55" i="3"/>
  <c r="AG55" i="3"/>
  <c r="AI55" i="3"/>
  <c r="AF56" i="3"/>
  <c r="AG56" i="3"/>
  <c r="AI56" i="3"/>
  <c r="AF57" i="3"/>
  <c r="AG57" i="3"/>
  <c r="AI57" i="3"/>
  <c r="AF58" i="3"/>
  <c r="AG58" i="3"/>
  <c r="AI58" i="3"/>
  <c r="AF59" i="3"/>
  <c r="AG59" i="3"/>
  <c r="AI59" i="3"/>
  <c r="AF60" i="3"/>
  <c r="AG60" i="3"/>
  <c r="AI60" i="3"/>
  <c r="AF61" i="3"/>
  <c r="AG61" i="3"/>
  <c r="AI61" i="3"/>
  <c r="AF62" i="3"/>
  <c r="AG62" i="3"/>
  <c r="AI62" i="3"/>
  <c r="AF63" i="3"/>
  <c r="AG63" i="3"/>
  <c r="AI63" i="3"/>
  <c r="AF64" i="3"/>
  <c r="AG64" i="3"/>
  <c r="AI64" i="3"/>
  <c r="AF65" i="3"/>
  <c r="AG65" i="3"/>
  <c r="AI65" i="3"/>
  <c r="AF66" i="3"/>
  <c r="AG66" i="3"/>
  <c r="AI66" i="3"/>
  <c r="AF67" i="3"/>
  <c r="AG67" i="3"/>
  <c r="AI67" i="3"/>
  <c r="AF68" i="3"/>
  <c r="AG68" i="3"/>
  <c r="AI68" i="3"/>
  <c r="AF69" i="3"/>
  <c r="AG69" i="3"/>
  <c r="AI69" i="3"/>
  <c r="AF70" i="3"/>
  <c r="AG70" i="3"/>
  <c r="AI70" i="3"/>
  <c r="AF71" i="3"/>
  <c r="AG71" i="3"/>
  <c r="AI71" i="3"/>
  <c r="AF72" i="3"/>
  <c r="AG72" i="3"/>
  <c r="AI72" i="3"/>
  <c r="AF73" i="3"/>
  <c r="AG73" i="3"/>
  <c r="AI73" i="3"/>
  <c r="AF74" i="3"/>
  <c r="AG74" i="3"/>
  <c r="AI74" i="3"/>
  <c r="AF75" i="3"/>
  <c r="AG75" i="3"/>
  <c r="AI75" i="3"/>
  <c r="AF76" i="3"/>
  <c r="AG76" i="3"/>
  <c r="AI76" i="3"/>
  <c r="AF77" i="3"/>
  <c r="AG77" i="3"/>
  <c r="AI77" i="3"/>
  <c r="AF78" i="3"/>
  <c r="AG78" i="3"/>
  <c r="AI78" i="3"/>
  <c r="AF79" i="3"/>
  <c r="AG79" i="3"/>
  <c r="AI79" i="3"/>
  <c r="AF80" i="3"/>
  <c r="AG80" i="3"/>
  <c r="AI80" i="3"/>
  <c r="AF81" i="3"/>
  <c r="AG81" i="3"/>
  <c r="AI81" i="3"/>
  <c r="AF82" i="3"/>
  <c r="AG82" i="3"/>
  <c r="AI82" i="3"/>
  <c r="AF83" i="3"/>
  <c r="AG83" i="3"/>
  <c r="AI83" i="3"/>
  <c r="AF84" i="3"/>
  <c r="AG84" i="3"/>
  <c r="AI84" i="3"/>
  <c r="AF85" i="3"/>
  <c r="AG85" i="3"/>
  <c r="AI85" i="3"/>
  <c r="AF86" i="3"/>
  <c r="AG86" i="3"/>
  <c r="AI86" i="3"/>
  <c r="AF87" i="3"/>
  <c r="AG87" i="3"/>
  <c r="AI87" i="3"/>
  <c r="AF88" i="3"/>
  <c r="AG88" i="3"/>
  <c r="AI88" i="3"/>
  <c r="AF89" i="3"/>
  <c r="AG89" i="3"/>
  <c r="AI89" i="3"/>
  <c r="AF90" i="3"/>
  <c r="AG90" i="3"/>
  <c r="AI90" i="3"/>
  <c r="AF91" i="3"/>
  <c r="AG91" i="3"/>
  <c r="AI91" i="3"/>
  <c r="AF92" i="3"/>
  <c r="AG92" i="3"/>
  <c r="AI92" i="3"/>
  <c r="AF93" i="3"/>
  <c r="AG93" i="3"/>
  <c r="AI93" i="3"/>
  <c r="AF94" i="3"/>
  <c r="AG94" i="3"/>
  <c r="AI94" i="3"/>
  <c r="AF95" i="3"/>
  <c r="AG95" i="3"/>
  <c r="AI95" i="3"/>
  <c r="AF96" i="3"/>
  <c r="AG96" i="3"/>
  <c r="AI96" i="3"/>
  <c r="AF97" i="3"/>
  <c r="AG97" i="3"/>
  <c r="AI97" i="3"/>
  <c r="AF98" i="3"/>
  <c r="AG98" i="3"/>
  <c r="AI98" i="3"/>
  <c r="AF99" i="3"/>
  <c r="AG99" i="3"/>
  <c r="AI99" i="3"/>
  <c r="AF100" i="3"/>
  <c r="AG100" i="3"/>
  <c r="AI100" i="3"/>
  <c r="AF101" i="3"/>
  <c r="AG101" i="3"/>
  <c r="AI101" i="3"/>
  <c r="AF102" i="3"/>
  <c r="AG102" i="3"/>
  <c r="AI102" i="3"/>
  <c r="AF103" i="3"/>
  <c r="AG103" i="3"/>
  <c r="AI103" i="3"/>
  <c r="AF104" i="3"/>
  <c r="AG104" i="3"/>
  <c r="AI104" i="3"/>
  <c r="AF105" i="3"/>
  <c r="AG105" i="3"/>
  <c r="AI105" i="3"/>
  <c r="AF106" i="3"/>
  <c r="AG106" i="3"/>
  <c r="AI106" i="3"/>
  <c r="AF107" i="3"/>
  <c r="AG107" i="3"/>
  <c r="AI107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8" i="3"/>
  <c r="AE7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8" i="3"/>
  <c r="AD7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8" i="3"/>
  <c r="AC7" i="3"/>
  <c r="AB7" i="3"/>
  <c r="AA7" i="3"/>
  <c r="AI8" i="3"/>
  <c r="AG8" i="3"/>
  <c r="AF8" i="3"/>
  <c r="AI7" i="3"/>
  <c r="AH7" i="3"/>
  <c r="AG7" i="3"/>
  <c r="AF7" i="3"/>
  <c r="Z7" i="3" l="1"/>
  <c r="Y7" i="3"/>
  <c r="AA4" i="3" l="1"/>
  <c r="Z4" i="3"/>
  <c r="Z9" i="3" l="1"/>
  <c r="X9" i="3" s="1"/>
  <c r="Z10" i="3"/>
  <c r="X10" i="3" s="1"/>
  <c r="Z11" i="3"/>
  <c r="X11" i="3" s="1"/>
  <c r="Z12" i="3"/>
  <c r="X12" i="3" s="1"/>
  <c r="Z13" i="3"/>
  <c r="X13" i="3" s="1"/>
  <c r="Z14" i="3"/>
  <c r="X14" i="3" s="1"/>
  <c r="Z15" i="3"/>
  <c r="X15" i="3" s="1"/>
  <c r="Z16" i="3"/>
  <c r="X16" i="3" s="1"/>
  <c r="Z17" i="3"/>
  <c r="X17" i="3" s="1"/>
  <c r="Z18" i="3"/>
  <c r="X18" i="3" s="1"/>
  <c r="Z19" i="3"/>
  <c r="X19" i="3" s="1"/>
  <c r="Z20" i="3"/>
  <c r="X20" i="3" s="1"/>
  <c r="Z21" i="3"/>
  <c r="X21" i="3" s="1"/>
  <c r="Z22" i="3"/>
  <c r="X22" i="3" s="1"/>
  <c r="Z23" i="3"/>
  <c r="X23" i="3" s="1"/>
  <c r="Z24" i="3"/>
  <c r="X24" i="3" s="1"/>
  <c r="Z25" i="3"/>
  <c r="X25" i="3" s="1"/>
  <c r="Z26" i="3"/>
  <c r="X26" i="3" s="1"/>
  <c r="Z27" i="3"/>
  <c r="X27" i="3" s="1"/>
  <c r="Z28" i="3"/>
  <c r="X28" i="3" s="1"/>
  <c r="Z29" i="3"/>
  <c r="X29" i="3" s="1"/>
  <c r="Z30" i="3"/>
  <c r="X30" i="3" s="1"/>
  <c r="Z31" i="3"/>
  <c r="X31" i="3" s="1"/>
  <c r="Z32" i="3"/>
  <c r="X32" i="3" s="1"/>
  <c r="Z33" i="3"/>
  <c r="X33" i="3" s="1"/>
  <c r="Z34" i="3"/>
  <c r="X34" i="3" s="1"/>
  <c r="Z35" i="3"/>
  <c r="X35" i="3" s="1"/>
  <c r="Z36" i="3"/>
  <c r="X36" i="3" s="1"/>
  <c r="Z37" i="3"/>
  <c r="X37" i="3" s="1"/>
  <c r="Z38" i="3"/>
  <c r="X38" i="3" s="1"/>
  <c r="Z39" i="3"/>
  <c r="X39" i="3" s="1"/>
  <c r="Z40" i="3"/>
  <c r="X40" i="3" s="1"/>
  <c r="Z41" i="3"/>
  <c r="X41" i="3" s="1"/>
  <c r="Z42" i="3"/>
  <c r="X42" i="3" s="1"/>
  <c r="Z43" i="3"/>
  <c r="X43" i="3" s="1"/>
  <c r="Z44" i="3"/>
  <c r="X44" i="3" s="1"/>
  <c r="Z45" i="3"/>
  <c r="X45" i="3" s="1"/>
  <c r="Z46" i="3"/>
  <c r="X46" i="3" s="1"/>
  <c r="Z47" i="3"/>
  <c r="X47" i="3" s="1"/>
  <c r="Z48" i="3"/>
  <c r="X48" i="3" s="1"/>
  <c r="Z49" i="3"/>
  <c r="X49" i="3" s="1"/>
  <c r="Z50" i="3"/>
  <c r="X50" i="3" s="1"/>
  <c r="Z51" i="3"/>
  <c r="X51" i="3" s="1"/>
  <c r="Z52" i="3"/>
  <c r="X52" i="3" s="1"/>
  <c r="Z53" i="3"/>
  <c r="X53" i="3" s="1"/>
  <c r="Z54" i="3"/>
  <c r="X54" i="3" s="1"/>
  <c r="Z55" i="3"/>
  <c r="X55" i="3" s="1"/>
  <c r="Z56" i="3"/>
  <c r="X56" i="3" s="1"/>
  <c r="Z57" i="3"/>
  <c r="X57" i="3" s="1"/>
  <c r="Z58" i="3"/>
  <c r="X58" i="3" s="1"/>
  <c r="Z59" i="3"/>
  <c r="X59" i="3" s="1"/>
  <c r="Z60" i="3"/>
  <c r="X60" i="3" s="1"/>
  <c r="Z61" i="3"/>
  <c r="X61" i="3" s="1"/>
  <c r="Z62" i="3"/>
  <c r="X62" i="3" s="1"/>
  <c r="Z63" i="3"/>
  <c r="X63" i="3" s="1"/>
  <c r="Z64" i="3"/>
  <c r="X64" i="3" s="1"/>
  <c r="Z65" i="3"/>
  <c r="X65" i="3" s="1"/>
  <c r="Z66" i="3"/>
  <c r="X66" i="3" s="1"/>
  <c r="Z67" i="3"/>
  <c r="X67" i="3" s="1"/>
  <c r="Z68" i="3"/>
  <c r="X68" i="3" s="1"/>
  <c r="Z69" i="3"/>
  <c r="X69" i="3" s="1"/>
  <c r="Z70" i="3"/>
  <c r="X70" i="3" s="1"/>
  <c r="Z71" i="3"/>
  <c r="X71" i="3" s="1"/>
  <c r="Z72" i="3"/>
  <c r="X72" i="3" s="1"/>
  <c r="Z73" i="3"/>
  <c r="X73" i="3" s="1"/>
  <c r="Z74" i="3"/>
  <c r="X74" i="3" s="1"/>
  <c r="Z75" i="3"/>
  <c r="X75" i="3" s="1"/>
  <c r="Z76" i="3"/>
  <c r="X76" i="3" s="1"/>
  <c r="Z77" i="3"/>
  <c r="X77" i="3" s="1"/>
  <c r="Z78" i="3"/>
  <c r="X78" i="3" s="1"/>
  <c r="Z79" i="3"/>
  <c r="X79" i="3" s="1"/>
  <c r="Z80" i="3"/>
  <c r="X80" i="3" s="1"/>
  <c r="Z81" i="3"/>
  <c r="X81" i="3" s="1"/>
  <c r="Z82" i="3"/>
  <c r="X82" i="3" s="1"/>
  <c r="Z83" i="3"/>
  <c r="X83" i="3" s="1"/>
  <c r="Z84" i="3"/>
  <c r="X84" i="3" s="1"/>
  <c r="Z85" i="3"/>
  <c r="X85" i="3" s="1"/>
  <c r="Z86" i="3"/>
  <c r="X86" i="3" s="1"/>
  <c r="Z87" i="3"/>
  <c r="X87" i="3" s="1"/>
  <c r="Z88" i="3"/>
  <c r="X88" i="3" s="1"/>
  <c r="Z89" i="3"/>
  <c r="X89" i="3" s="1"/>
  <c r="Z90" i="3"/>
  <c r="X90" i="3" s="1"/>
  <c r="Z91" i="3"/>
  <c r="X91" i="3" s="1"/>
  <c r="Z92" i="3"/>
  <c r="X92" i="3" s="1"/>
  <c r="Z93" i="3"/>
  <c r="X93" i="3" s="1"/>
  <c r="Z94" i="3"/>
  <c r="X94" i="3" s="1"/>
  <c r="Z95" i="3"/>
  <c r="X95" i="3" s="1"/>
  <c r="Z96" i="3"/>
  <c r="X96" i="3" s="1"/>
  <c r="Z97" i="3"/>
  <c r="X97" i="3" s="1"/>
  <c r="Z98" i="3"/>
  <c r="X98" i="3" s="1"/>
  <c r="Z99" i="3"/>
  <c r="X99" i="3" s="1"/>
  <c r="Z100" i="3"/>
  <c r="X100" i="3" s="1"/>
  <c r="Z101" i="3"/>
  <c r="X101" i="3" s="1"/>
  <c r="Z102" i="3"/>
  <c r="X102" i="3" s="1"/>
  <c r="Z103" i="3"/>
  <c r="X103" i="3" s="1"/>
  <c r="Z104" i="3"/>
  <c r="X104" i="3" s="1"/>
  <c r="Z105" i="3"/>
  <c r="X105" i="3" s="1"/>
  <c r="Z106" i="3"/>
  <c r="X106" i="3" s="1"/>
  <c r="Z107" i="3"/>
  <c r="X107" i="3" s="1"/>
  <c r="Z8" i="3"/>
  <c r="X8" i="3" s="1"/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2" i="5"/>
  <c r="B8" i="5" l="1"/>
  <c r="C8" i="5" s="1"/>
  <c r="A3" i="5"/>
  <c r="B3" i="5"/>
  <c r="C3" i="5" s="1"/>
  <c r="D3" i="5"/>
  <c r="E3" i="5"/>
  <c r="F3" i="5"/>
  <c r="I3" i="5"/>
  <c r="L3" i="5"/>
  <c r="A4" i="5"/>
  <c r="B4" i="5"/>
  <c r="C4" i="5" s="1"/>
  <c r="D4" i="5"/>
  <c r="E4" i="5"/>
  <c r="F4" i="5"/>
  <c r="I4" i="5"/>
  <c r="L4" i="5"/>
  <c r="A5" i="5"/>
  <c r="B5" i="5"/>
  <c r="C5" i="5" s="1"/>
  <c r="D5" i="5"/>
  <c r="E5" i="5"/>
  <c r="F5" i="5"/>
  <c r="I5" i="5"/>
  <c r="L5" i="5"/>
  <c r="A6" i="5"/>
  <c r="B6" i="5"/>
  <c r="C6" i="5" s="1"/>
  <c r="D6" i="5"/>
  <c r="E6" i="5"/>
  <c r="F6" i="5"/>
  <c r="I6" i="5"/>
  <c r="L6" i="5"/>
  <c r="A7" i="5"/>
  <c r="B7" i="5"/>
  <c r="C7" i="5" s="1"/>
  <c r="D7" i="5"/>
  <c r="E7" i="5"/>
  <c r="F7" i="5"/>
  <c r="I7" i="5"/>
  <c r="L7" i="5"/>
  <c r="A8" i="5"/>
  <c r="D8" i="5"/>
  <c r="E8" i="5"/>
  <c r="F8" i="5"/>
  <c r="I8" i="5"/>
  <c r="L8" i="5"/>
  <c r="A9" i="5"/>
  <c r="B9" i="5"/>
  <c r="C9" i="5" s="1"/>
  <c r="D9" i="5"/>
  <c r="E9" i="5"/>
  <c r="F9" i="5"/>
  <c r="I9" i="5"/>
  <c r="L9" i="5"/>
  <c r="A10" i="5"/>
  <c r="B10" i="5"/>
  <c r="C10" i="5" s="1"/>
  <c r="D10" i="5"/>
  <c r="E10" i="5"/>
  <c r="F10" i="5"/>
  <c r="I10" i="5"/>
  <c r="L10" i="5"/>
  <c r="A11" i="5"/>
  <c r="B11" i="5"/>
  <c r="C11" i="5" s="1"/>
  <c r="D11" i="5"/>
  <c r="E11" i="5"/>
  <c r="F11" i="5"/>
  <c r="I11" i="5"/>
  <c r="L11" i="5"/>
  <c r="A12" i="5"/>
  <c r="B12" i="5"/>
  <c r="C12" i="5" s="1"/>
  <c r="D12" i="5"/>
  <c r="E12" i="5"/>
  <c r="F12" i="5"/>
  <c r="I12" i="5"/>
  <c r="L12" i="5"/>
  <c r="A13" i="5"/>
  <c r="B13" i="5"/>
  <c r="C13" i="5" s="1"/>
  <c r="D13" i="5"/>
  <c r="E13" i="5"/>
  <c r="F13" i="5"/>
  <c r="I13" i="5"/>
  <c r="L13" i="5"/>
  <c r="A14" i="5"/>
  <c r="B14" i="5"/>
  <c r="C14" i="5" s="1"/>
  <c r="D14" i="5"/>
  <c r="E14" i="5"/>
  <c r="F14" i="5"/>
  <c r="I14" i="5"/>
  <c r="L14" i="5"/>
  <c r="A15" i="5"/>
  <c r="B15" i="5"/>
  <c r="C15" i="5" s="1"/>
  <c r="D15" i="5"/>
  <c r="E15" i="5"/>
  <c r="F15" i="5"/>
  <c r="I15" i="5"/>
  <c r="L15" i="5"/>
  <c r="A16" i="5"/>
  <c r="B16" i="5"/>
  <c r="C16" i="5" s="1"/>
  <c r="D16" i="5"/>
  <c r="E16" i="5"/>
  <c r="F16" i="5"/>
  <c r="I16" i="5"/>
  <c r="L16" i="5"/>
  <c r="A17" i="5"/>
  <c r="B17" i="5"/>
  <c r="C17" i="5" s="1"/>
  <c r="D17" i="5"/>
  <c r="E17" i="5"/>
  <c r="F17" i="5"/>
  <c r="I17" i="5"/>
  <c r="L17" i="5"/>
  <c r="A18" i="5"/>
  <c r="B18" i="5"/>
  <c r="C18" i="5" s="1"/>
  <c r="D18" i="5"/>
  <c r="E18" i="5"/>
  <c r="F18" i="5"/>
  <c r="I18" i="5"/>
  <c r="L18" i="5"/>
  <c r="A19" i="5"/>
  <c r="B19" i="5"/>
  <c r="C19" i="5" s="1"/>
  <c r="D19" i="5"/>
  <c r="E19" i="5"/>
  <c r="F19" i="5"/>
  <c r="I19" i="5"/>
  <c r="L19" i="5"/>
  <c r="A20" i="5"/>
  <c r="B20" i="5"/>
  <c r="C20" i="5" s="1"/>
  <c r="D20" i="5"/>
  <c r="E20" i="5"/>
  <c r="F20" i="5"/>
  <c r="I20" i="5"/>
  <c r="L20" i="5"/>
  <c r="A21" i="5"/>
  <c r="B21" i="5"/>
  <c r="C21" i="5" s="1"/>
  <c r="D21" i="5"/>
  <c r="E21" i="5"/>
  <c r="F21" i="5"/>
  <c r="I21" i="5"/>
  <c r="L21" i="5"/>
  <c r="A22" i="5"/>
  <c r="B22" i="5"/>
  <c r="C22" i="5" s="1"/>
  <c r="D22" i="5"/>
  <c r="E22" i="5"/>
  <c r="F22" i="5"/>
  <c r="I22" i="5"/>
  <c r="L22" i="5"/>
  <c r="A23" i="5"/>
  <c r="B23" i="5"/>
  <c r="C23" i="5" s="1"/>
  <c r="D23" i="5"/>
  <c r="E23" i="5"/>
  <c r="F23" i="5"/>
  <c r="I23" i="5"/>
  <c r="L23" i="5"/>
  <c r="A24" i="5"/>
  <c r="B24" i="5"/>
  <c r="C24" i="5" s="1"/>
  <c r="D24" i="5"/>
  <c r="E24" i="5"/>
  <c r="F24" i="5"/>
  <c r="I24" i="5"/>
  <c r="L24" i="5"/>
  <c r="A25" i="5"/>
  <c r="B25" i="5"/>
  <c r="C25" i="5" s="1"/>
  <c r="D25" i="5"/>
  <c r="E25" i="5"/>
  <c r="F25" i="5"/>
  <c r="I25" i="5"/>
  <c r="L25" i="5"/>
  <c r="A26" i="5"/>
  <c r="B26" i="5"/>
  <c r="C26" i="5" s="1"/>
  <c r="D26" i="5"/>
  <c r="E26" i="5"/>
  <c r="F26" i="5"/>
  <c r="I26" i="5"/>
  <c r="L26" i="5"/>
  <c r="A27" i="5"/>
  <c r="B27" i="5"/>
  <c r="C27" i="5" s="1"/>
  <c r="D27" i="5"/>
  <c r="E27" i="5"/>
  <c r="F27" i="5"/>
  <c r="I27" i="5"/>
  <c r="L27" i="5"/>
  <c r="A28" i="5"/>
  <c r="B28" i="5"/>
  <c r="C28" i="5" s="1"/>
  <c r="D28" i="5"/>
  <c r="E28" i="5"/>
  <c r="F28" i="5"/>
  <c r="I28" i="5"/>
  <c r="L28" i="5"/>
  <c r="A29" i="5"/>
  <c r="B29" i="5"/>
  <c r="C29" i="5" s="1"/>
  <c r="D29" i="5"/>
  <c r="E29" i="5"/>
  <c r="F29" i="5"/>
  <c r="I29" i="5"/>
  <c r="L29" i="5"/>
  <c r="A30" i="5"/>
  <c r="B30" i="5"/>
  <c r="C30" i="5" s="1"/>
  <c r="D30" i="5"/>
  <c r="E30" i="5"/>
  <c r="F30" i="5"/>
  <c r="I30" i="5"/>
  <c r="L30" i="5"/>
  <c r="A31" i="5"/>
  <c r="B31" i="5"/>
  <c r="C31" i="5" s="1"/>
  <c r="D31" i="5"/>
  <c r="E31" i="5"/>
  <c r="F31" i="5"/>
  <c r="I31" i="5"/>
  <c r="L31" i="5"/>
  <c r="A32" i="5"/>
  <c r="B32" i="5"/>
  <c r="C32" i="5" s="1"/>
  <c r="D32" i="5"/>
  <c r="E32" i="5"/>
  <c r="F32" i="5"/>
  <c r="I32" i="5"/>
  <c r="L32" i="5"/>
  <c r="A33" i="5"/>
  <c r="B33" i="5"/>
  <c r="C33" i="5" s="1"/>
  <c r="D33" i="5"/>
  <c r="E33" i="5"/>
  <c r="F33" i="5"/>
  <c r="I33" i="5"/>
  <c r="L33" i="5"/>
  <c r="A34" i="5"/>
  <c r="B34" i="5"/>
  <c r="C34" i="5" s="1"/>
  <c r="D34" i="5"/>
  <c r="E34" i="5"/>
  <c r="F34" i="5"/>
  <c r="I34" i="5"/>
  <c r="L34" i="5"/>
  <c r="A35" i="5"/>
  <c r="B35" i="5"/>
  <c r="C35" i="5" s="1"/>
  <c r="D35" i="5"/>
  <c r="E35" i="5"/>
  <c r="F35" i="5"/>
  <c r="I35" i="5"/>
  <c r="L35" i="5"/>
  <c r="A36" i="5"/>
  <c r="B36" i="5"/>
  <c r="C36" i="5" s="1"/>
  <c r="D36" i="5"/>
  <c r="E36" i="5"/>
  <c r="F36" i="5"/>
  <c r="I36" i="5"/>
  <c r="L36" i="5"/>
  <c r="A37" i="5"/>
  <c r="B37" i="5"/>
  <c r="C37" i="5" s="1"/>
  <c r="D37" i="5"/>
  <c r="E37" i="5"/>
  <c r="F37" i="5"/>
  <c r="I37" i="5"/>
  <c r="L37" i="5"/>
  <c r="A38" i="5"/>
  <c r="B38" i="5"/>
  <c r="C38" i="5" s="1"/>
  <c r="D38" i="5"/>
  <c r="E38" i="5"/>
  <c r="F38" i="5"/>
  <c r="I38" i="5"/>
  <c r="L38" i="5"/>
  <c r="A39" i="5"/>
  <c r="B39" i="5"/>
  <c r="C39" i="5" s="1"/>
  <c r="D39" i="5"/>
  <c r="E39" i="5"/>
  <c r="F39" i="5"/>
  <c r="I39" i="5"/>
  <c r="L39" i="5"/>
  <c r="A40" i="5"/>
  <c r="B40" i="5"/>
  <c r="C40" i="5" s="1"/>
  <c r="D40" i="5"/>
  <c r="E40" i="5"/>
  <c r="F40" i="5"/>
  <c r="I40" i="5"/>
  <c r="L40" i="5"/>
  <c r="A41" i="5"/>
  <c r="B41" i="5"/>
  <c r="C41" i="5" s="1"/>
  <c r="D41" i="5"/>
  <c r="E41" i="5"/>
  <c r="F41" i="5"/>
  <c r="I41" i="5"/>
  <c r="L41" i="5"/>
  <c r="A42" i="5"/>
  <c r="B42" i="5"/>
  <c r="C42" i="5" s="1"/>
  <c r="D42" i="5"/>
  <c r="E42" i="5"/>
  <c r="F42" i="5"/>
  <c r="I42" i="5"/>
  <c r="L42" i="5"/>
  <c r="A43" i="5"/>
  <c r="B43" i="5"/>
  <c r="C43" i="5" s="1"/>
  <c r="D43" i="5"/>
  <c r="E43" i="5"/>
  <c r="F43" i="5"/>
  <c r="I43" i="5"/>
  <c r="L43" i="5"/>
  <c r="A44" i="5"/>
  <c r="B44" i="5"/>
  <c r="C44" i="5" s="1"/>
  <c r="D44" i="5"/>
  <c r="E44" i="5"/>
  <c r="F44" i="5"/>
  <c r="I44" i="5"/>
  <c r="L44" i="5"/>
  <c r="A45" i="5"/>
  <c r="B45" i="5"/>
  <c r="C45" i="5" s="1"/>
  <c r="D45" i="5"/>
  <c r="E45" i="5"/>
  <c r="F45" i="5"/>
  <c r="I45" i="5"/>
  <c r="L45" i="5"/>
  <c r="A46" i="5"/>
  <c r="B46" i="5"/>
  <c r="C46" i="5" s="1"/>
  <c r="D46" i="5"/>
  <c r="E46" i="5"/>
  <c r="F46" i="5"/>
  <c r="I46" i="5"/>
  <c r="L46" i="5"/>
  <c r="A47" i="5"/>
  <c r="B47" i="5"/>
  <c r="C47" i="5" s="1"/>
  <c r="D47" i="5"/>
  <c r="E47" i="5"/>
  <c r="F47" i="5"/>
  <c r="I47" i="5"/>
  <c r="L47" i="5"/>
  <c r="A48" i="5"/>
  <c r="B48" i="5"/>
  <c r="C48" i="5" s="1"/>
  <c r="D48" i="5"/>
  <c r="E48" i="5"/>
  <c r="F48" i="5"/>
  <c r="I48" i="5"/>
  <c r="L48" i="5"/>
  <c r="A49" i="5"/>
  <c r="B49" i="5"/>
  <c r="C49" i="5" s="1"/>
  <c r="D49" i="5"/>
  <c r="E49" i="5"/>
  <c r="F49" i="5"/>
  <c r="I49" i="5"/>
  <c r="L49" i="5"/>
  <c r="A50" i="5"/>
  <c r="B50" i="5"/>
  <c r="C50" i="5" s="1"/>
  <c r="D50" i="5"/>
  <c r="E50" i="5"/>
  <c r="F50" i="5"/>
  <c r="I50" i="5"/>
  <c r="L50" i="5"/>
  <c r="A51" i="5"/>
  <c r="B51" i="5"/>
  <c r="C51" i="5" s="1"/>
  <c r="D51" i="5"/>
  <c r="E51" i="5"/>
  <c r="F51" i="5"/>
  <c r="I51" i="5"/>
  <c r="L51" i="5"/>
  <c r="A52" i="5"/>
  <c r="B52" i="5"/>
  <c r="C52" i="5" s="1"/>
  <c r="D52" i="5"/>
  <c r="E52" i="5"/>
  <c r="F52" i="5"/>
  <c r="I52" i="5"/>
  <c r="L52" i="5"/>
  <c r="A53" i="5"/>
  <c r="B53" i="5"/>
  <c r="C53" i="5" s="1"/>
  <c r="D53" i="5"/>
  <c r="E53" i="5"/>
  <c r="F53" i="5"/>
  <c r="I53" i="5"/>
  <c r="L53" i="5"/>
  <c r="A54" i="5"/>
  <c r="B54" i="5"/>
  <c r="C54" i="5" s="1"/>
  <c r="D54" i="5"/>
  <c r="E54" i="5"/>
  <c r="F54" i="5"/>
  <c r="I54" i="5"/>
  <c r="L54" i="5"/>
  <c r="A55" i="5"/>
  <c r="B55" i="5"/>
  <c r="C55" i="5" s="1"/>
  <c r="D55" i="5"/>
  <c r="E55" i="5"/>
  <c r="F55" i="5"/>
  <c r="I55" i="5"/>
  <c r="L55" i="5"/>
  <c r="A56" i="5"/>
  <c r="B56" i="5"/>
  <c r="C56" i="5" s="1"/>
  <c r="D56" i="5"/>
  <c r="E56" i="5"/>
  <c r="F56" i="5"/>
  <c r="I56" i="5"/>
  <c r="L56" i="5"/>
  <c r="A57" i="5"/>
  <c r="B57" i="5"/>
  <c r="C57" i="5" s="1"/>
  <c r="D57" i="5"/>
  <c r="E57" i="5"/>
  <c r="F57" i="5"/>
  <c r="I57" i="5"/>
  <c r="L57" i="5"/>
  <c r="A58" i="5"/>
  <c r="B58" i="5"/>
  <c r="C58" i="5" s="1"/>
  <c r="D58" i="5"/>
  <c r="E58" i="5"/>
  <c r="F58" i="5"/>
  <c r="I58" i="5"/>
  <c r="L58" i="5"/>
  <c r="A59" i="5"/>
  <c r="B59" i="5"/>
  <c r="C59" i="5" s="1"/>
  <c r="D59" i="5"/>
  <c r="E59" i="5"/>
  <c r="F59" i="5"/>
  <c r="I59" i="5"/>
  <c r="L59" i="5"/>
  <c r="A60" i="5"/>
  <c r="B60" i="5"/>
  <c r="C60" i="5" s="1"/>
  <c r="D60" i="5"/>
  <c r="E60" i="5"/>
  <c r="F60" i="5"/>
  <c r="I60" i="5"/>
  <c r="L60" i="5"/>
  <c r="A61" i="5"/>
  <c r="B61" i="5"/>
  <c r="C61" i="5" s="1"/>
  <c r="D61" i="5"/>
  <c r="E61" i="5"/>
  <c r="F61" i="5"/>
  <c r="I61" i="5"/>
  <c r="L61" i="5"/>
  <c r="A62" i="5"/>
  <c r="B62" i="5"/>
  <c r="C62" i="5" s="1"/>
  <c r="D62" i="5"/>
  <c r="E62" i="5"/>
  <c r="F62" i="5"/>
  <c r="I62" i="5"/>
  <c r="L62" i="5"/>
  <c r="A63" i="5"/>
  <c r="B63" i="5"/>
  <c r="C63" i="5" s="1"/>
  <c r="D63" i="5"/>
  <c r="E63" i="5"/>
  <c r="F63" i="5"/>
  <c r="I63" i="5"/>
  <c r="L63" i="5"/>
  <c r="A64" i="5"/>
  <c r="B64" i="5"/>
  <c r="C64" i="5" s="1"/>
  <c r="D64" i="5"/>
  <c r="E64" i="5"/>
  <c r="F64" i="5"/>
  <c r="I64" i="5"/>
  <c r="L64" i="5"/>
  <c r="A65" i="5"/>
  <c r="B65" i="5"/>
  <c r="C65" i="5" s="1"/>
  <c r="D65" i="5"/>
  <c r="E65" i="5"/>
  <c r="F65" i="5"/>
  <c r="I65" i="5"/>
  <c r="L65" i="5"/>
  <c r="A66" i="5"/>
  <c r="B66" i="5"/>
  <c r="C66" i="5" s="1"/>
  <c r="D66" i="5"/>
  <c r="E66" i="5"/>
  <c r="F66" i="5"/>
  <c r="I66" i="5"/>
  <c r="L66" i="5"/>
  <c r="A67" i="5"/>
  <c r="B67" i="5"/>
  <c r="C67" i="5" s="1"/>
  <c r="D67" i="5"/>
  <c r="E67" i="5"/>
  <c r="F67" i="5"/>
  <c r="I67" i="5"/>
  <c r="L67" i="5"/>
  <c r="A68" i="5"/>
  <c r="B68" i="5"/>
  <c r="C68" i="5" s="1"/>
  <c r="D68" i="5"/>
  <c r="E68" i="5"/>
  <c r="F68" i="5"/>
  <c r="I68" i="5"/>
  <c r="L68" i="5"/>
  <c r="A69" i="5"/>
  <c r="B69" i="5"/>
  <c r="C69" i="5" s="1"/>
  <c r="D69" i="5"/>
  <c r="E69" i="5"/>
  <c r="F69" i="5"/>
  <c r="I69" i="5"/>
  <c r="L69" i="5"/>
  <c r="A70" i="5"/>
  <c r="B70" i="5"/>
  <c r="C70" i="5" s="1"/>
  <c r="D70" i="5"/>
  <c r="E70" i="5"/>
  <c r="F70" i="5"/>
  <c r="I70" i="5"/>
  <c r="L70" i="5"/>
  <c r="A71" i="5"/>
  <c r="B71" i="5"/>
  <c r="C71" i="5" s="1"/>
  <c r="D71" i="5"/>
  <c r="E71" i="5"/>
  <c r="F71" i="5"/>
  <c r="I71" i="5"/>
  <c r="L71" i="5"/>
  <c r="A72" i="5"/>
  <c r="B72" i="5"/>
  <c r="C72" i="5" s="1"/>
  <c r="D72" i="5"/>
  <c r="E72" i="5"/>
  <c r="F72" i="5"/>
  <c r="I72" i="5"/>
  <c r="L72" i="5"/>
  <c r="A73" i="5"/>
  <c r="B73" i="5"/>
  <c r="C73" i="5" s="1"/>
  <c r="D73" i="5"/>
  <c r="E73" i="5"/>
  <c r="F73" i="5"/>
  <c r="I73" i="5"/>
  <c r="L73" i="5"/>
  <c r="A74" i="5"/>
  <c r="B74" i="5"/>
  <c r="C74" i="5" s="1"/>
  <c r="D74" i="5"/>
  <c r="E74" i="5"/>
  <c r="F74" i="5"/>
  <c r="I74" i="5"/>
  <c r="L74" i="5"/>
  <c r="A75" i="5"/>
  <c r="B75" i="5"/>
  <c r="C75" i="5" s="1"/>
  <c r="D75" i="5"/>
  <c r="E75" i="5"/>
  <c r="F75" i="5"/>
  <c r="I75" i="5"/>
  <c r="L75" i="5"/>
  <c r="A76" i="5"/>
  <c r="B76" i="5"/>
  <c r="C76" i="5" s="1"/>
  <c r="D76" i="5"/>
  <c r="E76" i="5"/>
  <c r="F76" i="5"/>
  <c r="I76" i="5"/>
  <c r="L76" i="5"/>
  <c r="A77" i="5"/>
  <c r="B77" i="5"/>
  <c r="C77" i="5" s="1"/>
  <c r="D77" i="5"/>
  <c r="E77" i="5"/>
  <c r="F77" i="5"/>
  <c r="I77" i="5"/>
  <c r="L77" i="5"/>
  <c r="A78" i="5"/>
  <c r="B78" i="5"/>
  <c r="C78" i="5" s="1"/>
  <c r="D78" i="5"/>
  <c r="E78" i="5"/>
  <c r="F78" i="5"/>
  <c r="I78" i="5"/>
  <c r="L78" i="5"/>
  <c r="A79" i="5"/>
  <c r="B79" i="5"/>
  <c r="C79" i="5" s="1"/>
  <c r="D79" i="5"/>
  <c r="E79" i="5"/>
  <c r="F79" i="5"/>
  <c r="I79" i="5"/>
  <c r="L79" i="5"/>
  <c r="A80" i="5"/>
  <c r="B80" i="5"/>
  <c r="C80" i="5" s="1"/>
  <c r="D80" i="5"/>
  <c r="E80" i="5"/>
  <c r="F80" i="5"/>
  <c r="I80" i="5"/>
  <c r="L80" i="5"/>
  <c r="A81" i="5"/>
  <c r="B81" i="5"/>
  <c r="C81" i="5" s="1"/>
  <c r="D81" i="5"/>
  <c r="E81" i="5"/>
  <c r="F81" i="5"/>
  <c r="I81" i="5"/>
  <c r="L81" i="5"/>
  <c r="A82" i="5"/>
  <c r="B82" i="5"/>
  <c r="C82" i="5" s="1"/>
  <c r="D82" i="5"/>
  <c r="E82" i="5"/>
  <c r="F82" i="5"/>
  <c r="I82" i="5"/>
  <c r="L82" i="5"/>
  <c r="A83" i="5"/>
  <c r="B83" i="5"/>
  <c r="C83" i="5" s="1"/>
  <c r="D83" i="5"/>
  <c r="E83" i="5"/>
  <c r="F83" i="5"/>
  <c r="I83" i="5"/>
  <c r="L83" i="5"/>
  <c r="A84" i="5"/>
  <c r="B84" i="5"/>
  <c r="C84" i="5" s="1"/>
  <c r="D84" i="5"/>
  <c r="E84" i="5"/>
  <c r="F84" i="5"/>
  <c r="I84" i="5"/>
  <c r="L84" i="5"/>
  <c r="A85" i="5"/>
  <c r="B85" i="5"/>
  <c r="C85" i="5" s="1"/>
  <c r="D85" i="5"/>
  <c r="E85" i="5"/>
  <c r="F85" i="5"/>
  <c r="I85" i="5"/>
  <c r="L85" i="5"/>
  <c r="A86" i="5"/>
  <c r="B86" i="5"/>
  <c r="C86" i="5" s="1"/>
  <c r="D86" i="5"/>
  <c r="E86" i="5"/>
  <c r="F86" i="5"/>
  <c r="I86" i="5"/>
  <c r="L86" i="5"/>
  <c r="A87" i="5"/>
  <c r="B87" i="5"/>
  <c r="C87" i="5" s="1"/>
  <c r="D87" i="5"/>
  <c r="E87" i="5"/>
  <c r="F87" i="5"/>
  <c r="I87" i="5"/>
  <c r="L87" i="5"/>
  <c r="A88" i="5"/>
  <c r="B88" i="5"/>
  <c r="C88" i="5" s="1"/>
  <c r="D88" i="5"/>
  <c r="E88" i="5"/>
  <c r="F88" i="5"/>
  <c r="I88" i="5"/>
  <c r="L88" i="5"/>
  <c r="A89" i="5"/>
  <c r="B89" i="5"/>
  <c r="C89" i="5" s="1"/>
  <c r="D89" i="5"/>
  <c r="E89" i="5"/>
  <c r="F89" i="5"/>
  <c r="I89" i="5"/>
  <c r="L89" i="5"/>
  <c r="A90" i="5"/>
  <c r="B90" i="5"/>
  <c r="C90" i="5" s="1"/>
  <c r="D90" i="5"/>
  <c r="E90" i="5"/>
  <c r="F90" i="5"/>
  <c r="I90" i="5"/>
  <c r="L90" i="5"/>
  <c r="A91" i="5"/>
  <c r="B91" i="5"/>
  <c r="C91" i="5" s="1"/>
  <c r="D91" i="5"/>
  <c r="E91" i="5"/>
  <c r="F91" i="5"/>
  <c r="I91" i="5"/>
  <c r="L91" i="5"/>
  <c r="A92" i="5"/>
  <c r="B92" i="5"/>
  <c r="C92" i="5" s="1"/>
  <c r="D92" i="5"/>
  <c r="E92" i="5"/>
  <c r="F92" i="5"/>
  <c r="I92" i="5"/>
  <c r="L92" i="5"/>
  <c r="A93" i="5"/>
  <c r="B93" i="5"/>
  <c r="C93" i="5" s="1"/>
  <c r="D93" i="5"/>
  <c r="E93" i="5"/>
  <c r="F93" i="5"/>
  <c r="I93" i="5"/>
  <c r="L93" i="5"/>
  <c r="A94" i="5"/>
  <c r="B94" i="5"/>
  <c r="C94" i="5" s="1"/>
  <c r="D94" i="5"/>
  <c r="E94" i="5"/>
  <c r="F94" i="5"/>
  <c r="I94" i="5"/>
  <c r="L94" i="5"/>
  <c r="A95" i="5"/>
  <c r="B95" i="5"/>
  <c r="C95" i="5" s="1"/>
  <c r="D95" i="5"/>
  <c r="E95" i="5"/>
  <c r="F95" i="5"/>
  <c r="I95" i="5"/>
  <c r="L95" i="5"/>
  <c r="A96" i="5"/>
  <c r="B96" i="5"/>
  <c r="C96" i="5" s="1"/>
  <c r="D96" i="5"/>
  <c r="E96" i="5"/>
  <c r="F96" i="5"/>
  <c r="I96" i="5"/>
  <c r="L96" i="5"/>
  <c r="A97" i="5"/>
  <c r="B97" i="5"/>
  <c r="C97" i="5" s="1"/>
  <c r="D97" i="5"/>
  <c r="E97" i="5"/>
  <c r="F97" i="5"/>
  <c r="I97" i="5"/>
  <c r="L97" i="5"/>
  <c r="A98" i="5"/>
  <c r="B98" i="5"/>
  <c r="C98" i="5" s="1"/>
  <c r="D98" i="5"/>
  <c r="E98" i="5"/>
  <c r="F98" i="5"/>
  <c r="I98" i="5"/>
  <c r="L98" i="5"/>
  <c r="A99" i="5"/>
  <c r="B99" i="5"/>
  <c r="C99" i="5" s="1"/>
  <c r="D99" i="5"/>
  <c r="E99" i="5"/>
  <c r="F99" i="5"/>
  <c r="I99" i="5"/>
  <c r="L99" i="5"/>
  <c r="A100" i="5"/>
  <c r="B100" i="5"/>
  <c r="C100" i="5" s="1"/>
  <c r="D100" i="5"/>
  <c r="E100" i="5"/>
  <c r="F100" i="5"/>
  <c r="I100" i="5"/>
  <c r="L100" i="5"/>
  <c r="A101" i="5"/>
  <c r="B101" i="5"/>
  <c r="C101" i="5" s="1"/>
  <c r="D101" i="5"/>
  <c r="E101" i="5"/>
  <c r="F101" i="5"/>
  <c r="I101" i="5"/>
  <c r="L101" i="5"/>
  <c r="B2" i="5"/>
  <c r="C2" i="5" s="1"/>
  <c r="D2" i="5"/>
  <c r="E2" i="5"/>
  <c r="F2" i="5"/>
  <c r="I2" i="5"/>
  <c r="L2" i="5"/>
  <c r="A2" i="5"/>
  <c r="M2" i="5"/>
  <c r="D8" i="3"/>
  <c r="O2" i="5" s="1"/>
</calcChain>
</file>

<file path=xl/sharedStrings.xml><?xml version="1.0" encoding="utf-8"?>
<sst xmlns="http://schemas.openxmlformats.org/spreadsheetml/2006/main" count="92" uniqueCount="92">
  <si>
    <t>#</t>
  </si>
  <si>
    <t>Kapcsolattartó 2 
neve</t>
  </si>
  <si>
    <t>Kapcsolattartó 2 
e-mail címe</t>
  </si>
  <si>
    <t>Kapcsolattartó 2 
telefonszáma</t>
  </si>
  <si>
    <t>Felhasználási hely 
megnevezése</t>
  </si>
  <si>
    <t>SPECIÁLIS IGÉNY, MEGJEGYZÉS</t>
  </si>
  <si>
    <t>Speciális igényét itt jelezheti.</t>
  </si>
  <si>
    <t>Törzsszám</t>
  </si>
  <si>
    <t>HIBA</t>
  </si>
  <si>
    <t>Adószám ellenőrzés</t>
  </si>
  <si>
    <t>Székhely IRSZ ellenőrzés</t>
  </si>
  <si>
    <t>ELMŰ Hálózati Kft.</t>
  </si>
  <si>
    <t>E.ON Észak-dunántúli Áramhálózati Zrt.</t>
  </si>
  <si>
    <t>E.ON Dél-dunántúli Áramhálózati Zrt.</t>
  </si>
  <si>
    <t>MVM Émász Áramhálózati Kft.</t>
  </si>
  <si>
    <t>MVM Démász Áramhálózati Kft.</t>
  </si>
  <si>
    <t>OPUS TITÁSZ Zrt.</t>
  </si>
  <si>
    <t>Profilos - nappali</t>
  </si>
  <si>
    <t>Profilos - éjszakai/vezérelt</t>
  </si>
  <si>
    <t>Közvilágítás</t>
  </si>
  <si>
    <t>Távmért/idősoros</t>
  </si>
  <si>
    <t>Mért</t>
  </si>
  <si>
    <t>Méretlen/világítási naptáras</t>
  </si>
  <si>
    <t>Határozott idejű</t>
  </si>
  <si>
    <t>Határozatlan idejű</t>
  </si>
  <si>
    <t>Nincs meghatározva</t>
  </si>
  <si>
    <t>VILLAMOSENERGIA FELHASZNÁLÁSI HELYEK</t>
  </si>
  <si>
    <t>JELENLEG ÉRVÉNYBEN LÉVŐ SZERZŐDÉS ADATAI</t>
  </si>
  <si>
    <t>IGÉNYELT ELLÁTÁSI IDŐSZAK</t>
  </si>
  <si>
    <t>lejáratot megelőző 30. napig mondható fel</t>
  </si>
  <si>
    <t>lejáratot megelőző 45. napig mondható fel</t>
  </si>
  <si>
    <t>lejáratot megelőző 60. napig mondható fel</t>
  </si>
  <si>
    <t>lejáratot megelőző 90. napig mondható fel</t>
  </si>
  <si>
    <t>lejáratot megelőző 180. napig mondható fel</t>
  </si>
  <si>
    <t>ELSŐDLEGES KAPCSOLATTARTÓ ADATAI</t>
  </si>
  <si>
    <t>MÁSODLAGOS KAPCSOLATTARTÓ ADATAI</t>
  </si>
  <si>
    <t>ÜGYFÉL ADATOK</t>
  </si>
  <si>
    <t>MAVIR Zrt.</t>
  </si>
  <si>
    <t>HU001000</t>
  </si>
  <si>
    <t>HU000110</t>
  </si>
  <si>
    <t>HU000120</t>
  </si>
  <si>
    <t>HU000210</t>
  </si>
  <si>
    <t>HU000220</t>
  </si>
  <si>
    <t>HU000310</t>
  </si>
  <si>
    <t>HU000130</t>
  </si>
  <si>
    <t>Tulajdonos (V1)</t>
  </si>
  <si>
    <t>Bérlő (V2)</t>
  </si>
  <si>
    <t>Beruházó (V3)</t>
  </si>
  <si>
    <t>Felszámoló (V4)</t>
  </si>
  <si>
    <t>Ingatlan felhasználó (V5)</t>
  </si>
  <si>
    <t>Haszonélvező (V6)</t>
  </si>
  <si>
    <t>Egyéb vagy nem ismert (V7)</t>
  </si>
  <si>
    <t>POD hossz</t>
  </si>
  <si>
    <t>POD első 8 karakter</t>
  </si>
  <si>
    <t>POD hossz segéd</t>
  </si>
  <si>
    <t>POD hiba leírás</t>
  </si>
  <si>
    <t>Vételezés jogcíme</t>
  </si>
  <si>
    <r>
      <t xml:space="preserve">POD ellenőrző oszlop 
</t>
    </r>
    <r>
      <rPr>
        <b/>
        <sz val="10"/>
        <color theme="0"/>
        <rFont val="Nunito"/>
        <charset val="238"/>
      </rPr>
      <t>(nem töltendő)</t>
    </r>
  </si>
  <si>
    <r>
      <t xml:space="preserve">Ellátó elosztói engedélyes 
</t>
    </r>
    <r>
      <rPr>
        <b/>
        <sz val="10"/>
        <color theme="0"/>
        <rFont val="Nunito"/>
        <charset val="238"/>
      </rPr>
      <t>(nem töltendő)</t>
    </r>
  </si>
  <si>
    <r>
      <t xml:space="preserve">Felhasználási hely 
mérési pont azonosítója (POD) 
</t>
    </r>
    <r>
      <rPr>
        <b/>
        <sz val="10"/>
        <color theme="0"/>
        <rFont val="Nunito"/>
        <charset val="238"/>
      </rPr>
      <t xml:space="preserve"> - 33 karakter hosszú (MAVIR POD 29) 
 - Kezdete: HU000</t>
    </r>
    <r>
      <rPr>
        <b/>
        <sz val="10"/>
        <color theme="0"/>
        <rFont val="Nunito Black"/>
        <charset val="238"/>
      </rPr>
      <t xml:space="preserve">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</si>
  <si>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Vételezés jogcíme 
</t>
    </r>
    <r>
      <rPr>
        <b/>
        <sz val="10"/>
        <color theme="0"/>
        <rFont val="Nunito"/>
        <charset val="238"/>
      </rPr>
      <t>(válasszon a legördülő 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</si>
  <si>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t>Új bekapcsolás (végleges)</t>
  </si>
  <si>
    <t>Új bekapcsolás (ideiglenes)</t>
  </si>
  <si>
    <t>Felhasználóváltozás</t>
  </si>
  <si>
    <t>Ellátatlan (szerződés nélküli vételezés)</t>
  </si>
  <si>
    <t>Kereskedőváltás Szabadpiaci ellátásból</t>
  </si>
  <si>
    <t>Kereskedőváltás Egyetemes szolgáltatásból</t>
  </si>
  <si>
    <r>
      <t xml:space="preserve">Ügyfél 
neve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</si>
  <si>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Ügyfél adószáma
</t>
    </r>
    <r>
      <rPr>
        <b/>
        <sz val="10"/>
        <color theme="0"/>
        <rFont val="Nunito"/>
        <charset val="238"/>
      </rPr>
      <t>(kötőjel nélkül)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</si>
  <si>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Székhely 
irányítószám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</si>
  <si>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Székhely 
település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</si>
  <si>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Székhely 
közterület, házszám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</si>
  <si>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Kapcsolattartó 1 
neve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</si>
  <si>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Kapcsolattartó 1 
e-mail címe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</si>
  <si>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Kapcsolattartó 1 
telefonszáma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</si>
  <si>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Felhasználási hely 
irányítószám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</si>
  <si>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Felhasználási hely 
település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</si>
  <si>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Felhasználási hely 
közterület, házszám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</si>
  <si>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Tervezett éves fogyasztás 
</t>
    </r>
    <r>
      <rPr>
        <b/>
        <sz val="10"/>
        <color theme="0"/>
        <rFont val="Nunito"/>
        <charset val="238"/>
      </rPr>
      <t>(kWh)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</si>
  <si>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HMKE esetén tervezett éves termelés 
</t>
    </r>
    <r>
      <rPr>
        <b/>
        <sz val="10"/>
        <color theme="0"/>
        <rFont val="Nunito"/>
        <charset val="238"/>
      </rPr>
      <t>(kWh)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HMKE ESETÉN KÖTELEZŐEN TÖLTENDŐ!</t>
    </r>
  </si>
  <si>
    <r>
      <t xml:space="preserve">Fogyasztás típusa 
</t>
    </r>
    <r>
      <rPr>
        <b/>
        <sz val="10"/>
        <color theme="0"/>
        <rFont val="Nunito"/>
        <charset val="238"/>
      </rPr>
      <t>(válasszon a legördülő 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</si>
  <si>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Közvilágítás típusa 
</t>
    </r>
    <r>
      <rPr>
        <b/>
        <sz val="10"/>
        <color theme="0"/>
        <rFont val="Nunito"/>
        <charset val="238"/>
      </rPr>
      <t xml:space="preserve">(válasszon a legördülő listából) 
</t>
    </r>
    <r>
      <rPr>
        <b/>
        <sz val="10"/>
        <color rgb="FFFFC000"/>
        <rFont val="Nunito Black"/>
        <charset val="238"/>
      </rPr>
      <t>KÖZVILÁGÍTÁS ESETÉN KÖTELEZŐEN TÖLTENDŐ!</t>
    </r>
  </si>
  <si>
    <r>
      <t xml:space="preserve">Ajánlatkérés oka 
</t>
    </r>
    <r>
      <rPr>
        <b/>
        <sz val="10"/>
        <color theme="0"/>
        <rFont val="Nunito"/>
        <charset val="238"/>
      </rPr>
      <t>(válasszon a legördülő 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</si>
  <si>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Jelenlegi kereskedő vagy egyetemes szolgáltató 
</t>
    </r>
    <r>
      <rPr>
        <b/>
        <sz val="10"/>
        <color rgb="FFFFC000"/>
        <rFont val="Nunito Black"/>
        <charset val="238"/>
      </rPr>
      <t>KERESKEDŐVÁLTÁS ESETÉN KÖTELEZŐEN TÖLTENDŐ!</t>
    </r>
  </si>
  <si>
    <r>
      <t xml:space="preserve">Szerződés típusa 
</t>
    </r>
    <r>
      <rPr>
        <b/>
        <sz val="10"/>
        <color theme="0"/>
        <rFont val="Nunito"/>
        <charset val="238"/>
      </rPr>
      <t>(válasszon a legördülő 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KERESKEDŐVÁLTÁS ESETÉN KÖTELEZŐEN TÖLTENDŐ!</t>
    </r>
  </si>
  <si>
    <r>
      <t xml:space="preserve">Határozott idejű szerződés lejárata 
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KERESKEDŐVÁLTÁS ESETÉN KÖTELEZŐEN TÖLTENDŐ!</t>
    </r>
  </si>
  <si>
    <r>
      <t xml:space="preserve">Határozott idejű szerződés felmondási ideje  
</t>
    </r>
    <r>
      <rPr>
        <b/>
        <sz val="10"/>
        <color theme="0"/>
        <rFont val="Nunito"/>
        <charset val="238"/>
      </rPr>
      <t>(válasszon a legördülő listából)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KERESKEDŐVÁLTÁS ESETÉN KÖTELEZŐEN TÖLTENDŐ!</t>
    </r>
  </si>
  <si>
    <r>
      <t xml:space="preserve">Szerződés lejárata / fordulónapja 
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KERESKEDŐVÁLTÁS ESETÉN KÖTELEZŐEN TÖLTENDŐ!</t>
    </r>
  </si>
  <si>
    <r>
      <t xml:space="preserve">Jelenlegi szerződés felmondási feltételei 
</t>
    </r>
    <r>
      <rPr>
        <b/>
        <sz val="10"/>
        <color theme="0"/>
        <rFont val="Nunito"/>
        <charset val="238"/>
      </rPr>
      <t>(pl.: LCO)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KERESKEDŐVÁLTÁS ESETÉN KÖTELEZŐEN TÖLTENDŐ!</t>
    </r>
  </si>
  <si>
    <r>
      <t xml:space="preserve">Igényelt ellátás 
kezdete 
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</si>
  <si>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r>
      <t xml:space="preserve">Igényelt ellátás 
vége 
</t>
    </r>
    <r>
      <rPr>
        <b/>
        <sz val="10"/>
        <color theme="0"/>
        <rFont val="Nunito"/>
        <charset val="238"/>
      </rPr>
      <t>(dátum)</t>
    </r>
    <r>
      <rPr>
        <b/>
        <sz val="10"/>
        <color theme="0"/>
        <rFont val="Nunito Black"/>
        <charset val="238"/>
      </rPr>
      <t xml:space="preserve"> 
</t>
    </r>
    <r>
      <rPr>
        <b/>
        <sz val="10"/>
        <color rgb="FFFFC000"/>
        <rFont val="Nunito Black"/>
        <charset val="238"/>
      </rPr>
      <t>KÖTELEZŐEN TÖLTENDŐ!</t>
    </r>
  </si>
  <si>
    <t>MVM Next szabadpiaci szerződéshosszabbítás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</si>
</sst>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0&quot;-&quot;0&quot;-&quot;00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Nunito Black"/>
      <charset val="238"/>
    </font>
    <font>
      <b/>
      <sz val="14"/>
      <color theme="0"/>
      <name val="Nunito Black"/>
      <charset val="238"/>
    </font>
    <font>
      <b/>
      <sz val="10"/>
      <color theme="0"/>
      <name val="Nunito Black"/>
      <charset val="238"/>
    </font>
    <font>
      <sz val="10"/>
      <color theme="0"/>
      <name val="Nunito Black"/>
      <charset val="238"/>
    </font>
    <font>
      <b/>
      <sz val="10"/>
      <color rgb="FFFFC000"/>
      <name val="Nunito Black"/>
      <charset val="238"/>
    </font>
    <font>
      <sz val="11"/>
      <color theme="1"/>
      <name val="Nunito"/>
      <charset val="238"/>
    </font>
    <font>
      <sz val="10"/>
      <color theme="1"/>
      <name val="Nunito"/>
      <charset val="238"/>
    </font>
    <font>
      <u/>
      <sz val="10"/>
      <color theme="10"/>
      <name val="Nunito"/>
      <charset val="238"/>
    </font>
    <font>
      <b/>
      <sz val="10"/>
      <color theme="0"/>
      <name val="Nunito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84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1" xfId="0" applyBorder="1"/>
    <xf numFmtId="0" fontId="5" fillId="3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14" fontId="0" fillId="0" borderId="11" xfId="0" applyNumberFormat="1" applyBorder="1"/>
    <xf numFmtId="0" fontId="7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3" fontId="10" fillId="2" borderId="12" xfId="4" applyNumberFormat="1" applyFont="1" applyFill="1" applyBorder="1" applyAlignment="1">
      <alignment horizontal="center" vertical="center"/>
    </xf>
    <xf numFmtId="3" fontId="10" fillId="2" borderId="6" xfId="4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5" applyFont="1" applyAlignment="1">
      <alignment horizontal="left" vertical="center" wrapText="1"/>
    </xf>
    <xf numFmtId="1" fontId="13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/>
    </xf>
    <xf numFmtId="1" fontId="13" fillId="0" borderId="0" xfId="0" applyNumberFormat="1" applyFont="1" applyBorder="1" applyAlignment="1">
      <alignment horizontal="left" vertical="center"/>
    </xf>
    <xf numFmtId="3" fontId="13" fillId="0" borderId="0" xfId="4" applyNumberFormat="1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left" vertical="center"/>
    </xf>
    <xf numFmtId="1" fontId="13" fillId="4" borderId="2" xfId="0" applyNumberFormat="1" applyFont="1" applyFill="1" applyBorder="1" applyAlignment="1">
      <alignment vertical="center" wrapText="1"/>
    </xf>
    <xf numFmtId="1" fontId="13" fillId="4" borderId="5" xfId="0" applyNumberFormat="1" applyFont="1" applyFill="1" applyBorder="1" applyAlignment="1">
      <alignment vertical="center" wrapText="1"/>
    </xf>
    <xf numFmtId="1" fontId="13" fillId="4" borderId="1" xfId="0" applyNumberFormat="1" applyFont="1" applyFill="1" applyBorder="1" applyAlignment="1">
      <alignment vertical="center" wrapText="1"/>
    </xf>
    <xf numFmtId="1" fontId="13" fillId="4" borderId="7" xfId="0" applyNumberFormat="1" applyFont="1" applyFill="1" applyBorder="1" applyAlignment="1">
      <alignment vertical="center" wrapText="1"/>
    </xf>
    <xf numFmtId="1" fontId="13" fillId="4" borderId="4" xfId="0" applyNumberFormat="1" applyFont="1" applyFill="1" applyBorder="1" applyAlignment="1">
      <alignment horizontal="left" vertical="center" wrapText="1"/>
    </xf>
    <xf numFmtId="1" fontId="13" fillId="4" borderId="2" xfId="0" applyNumberFormat="1" applyFont="1" applyFill="1" applyBorder="1" applyAlignment="1">
      <alignment horizontal="left" vertical="center" wrapText="1"/>
    </xf>
    <xf numFmtId="1" fontId="13" fillId="4" borderId="6" xfId="0" applyNumberFormat="1" applyFont="1" applyFill="1" applyBorder="1" applyAlignment="1">
      <alignment horizontal="left" vertical="center" wrapText="1"/>
    </xf>
    <xf numFmtId="1" fontId="13" fillId="4" borderId="1" xfId="0" applyNumberFormat="1" applyFont="1" applyFill="1" applyBorder="1" applyAlignment="1">
      <alignment horizontal="left" vertical="center" wrapText="1"/>
    </xf>
  </cellXfs>
  <cellStyles count="6">
    <cellStyle name="Ezres" xfId="4" builtinId="3"/>
    <cellStyle name="Hivatkozás" xfId="5" builtinId="8"/>
    <cellStyle name="Hivatkozás 2" xfId="2"/>
    <cellStyle name="Normál" xfId="0" builtinId="0"/>
    <cellStyle name="Normál 2" xfId="1"/>
    <cellStyle name="Százalék 2" xfId="3"/>
  </cellStyles>
  <dxfs count="44">
    <dxf>
      <font>
        <strike val="0"/>
        <outline val="0"/>
        <shadow val="0"/>
        <u val="none"/>
        <vertAlign val="baseline"/>
        <sz val="10"/>
        <name val="Nunito"/>
        <scheme val="none"/>
      </font>
      <numFmt numFmtId="1" formatCode="0"/>
      <alignment horizontal="left" vertical="center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numFmt numFmtId="1" formatCode="0"/>
      <alignment horizontal="left" vertical="center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numFmt numFmtId="165" formatCode="0&quot;-&quot;0&quot;-&quot;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Nunito"/>
        <scheme val="none"/>
      </font>
      <alignment horizontal="lef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Nunito Black"/>
        <scheme val="none"/>
      </font>
      <fill>
        <patternFill patternType="solid">
          <fgColor indexed="64"/>
          <bgColor rgb="FF00848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9" formatCode="yyyy/mm/dd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unito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Nunito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Nunito Black"/>
        <scheme val="none"/>
      </font>
      <numFmt numFmtId="3" formatCode="#,##0"/>
      <fill>
        <patternFill patternType="solid">
          <fgColor indexed="64"/>
          <bgColor rgb="FF00848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Nunito Black"/>
        <scheme val="none"/>
      </font>
      <fill>
        <patternFill patternType="solid">
          <fgColor indexed="64"/>
          <bgColor rgb="FF008480"/>
        </patternFill>
      </fill>
      <alignment horizontal="left" vertical="center" textRotation="90" wrapText="1" indent="0" justifyLastLine="0" shrinkToFit="0" readingOrder="0"/>
    </dxf>
    <dxf>
      <fill>
        <patternFill>
          <bgColor rgb="FF66C5A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5" tint="-0.499984740745262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66C5AE"/>
      <color rgb="FF008480"/>
      <color rgb="FF2D5756"/>
      <color rgb="FFFFCDCD"/>
      <color rgb="FFFFD1D1"/>
      <color rgb="FFFFD9D9"/>
      <color rgb="FFC6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hyperlink" Target="http://www.mvmnext.hu/Adatvedelem/Tajekoztat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7</xdr:col>
      <xdr:colOff>2982769</xdr:colOff>
      <xdr:row>0</xdr:row>
      <xdr:rowOff>1385320</xdr:rowOff>
    </xdr:to>
    <xdr:grpSp>
      <xdr:nvGrpSpPr>
        <xdr:cNvPr id="7" name="Csoportba foglalás 6">
          <a:extLst>
            <a:ext uri="{FF2B5EF4-FFF2-40B4-BE49-F238E27FC236}">
              <a16:creationId xmlns:a16="http://schemas.microsoft.com/office/drawing/2014/main" id="{1F69F5E6-4E00-4BC8-BB9A-2C5422D02923}"/>
            </a:ext>
          </a:extLst>
        </xdr:cNvPr>
        <xdr:cNvGrpSpPr>
          <a:grpSpLocks noChangeAspect="1"/>
        </xdr:cNvGrpSpPr>
      </xdr:nvGrpSpPr>
      <xdr:grpSpPr>
        <a:xfrm>
          <a:off x="400050" y="95250"/>
          <a:ext cx="17625869" cy="1290070"/>
          <a:chOff x="381000" y="95250"/>
          <a:chExt cx="16002000" cy="1288009"/>
        </a:xfrm>
      </xdr:grpSpPr>
      <xdr:pic>
        <xdr:nvPicPr>
          <xdr:cNvPr id="3" name="Kép 2">
            <a:extLst>
              <a:ext uri="{FF2B5EF4-FFF2-40B4-BE49-F238E27FC236}">
                <a16:creationId xmlns:a16="http://schemas.microsoft.com/office/drawing/2014/main" id="{AB038D32-CD9A-4EAB-82D8-077A2879D4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1000" y="228600"/>
            <a:ext cx="2933700" cy="1123382"/>
          </a:xfrm>
          <a:prstGeom prst="rect">
            <a:avLst/>
          </a:prstGeom>
        </xdr:spPr>
      </xdr:pic>
      <xdr:grpSp>
        <xdr:nvGrpSpPr>
          <xdr:cNvPr id="6" name="Csoportba foglalás 5">
            <a:extLst>
              <a:ext uri="{FF2B5EF4-FFF2-40B4-BE49-F238E27FC236}">
                <a16:creationId xmlns:a16="http://schemas.microsoft.com/office/drawing/2014/main" id="{590D454B-F179-4D18-B64D-182AAA4A635F}"/>
              </a:ext>
            </a:extLst>
          </xdr:cNvPr>
          <xdr:cNvGrpSpPr/>
        </xdr:nvGrpSpPr>
        <xdr:grpSpPr>
          <a:xfrm>
            <a:off x="3571875" y="95250"/>
            <a:ext cx="12811125" cy="1288009"/>
            <a:chOff x="3543300" y="228600"/>
            <a:chExt cx="11744325" cy="1288009"/>
          </a:xfrm>
        </xdr:grpSpPr>
        <xdr:sp macro="" textlink="">
          <xdr:nvSpPr>
            <xdr:cNvPr id="4" name="Szövegdoboz 3">
              <a:extLst>
                <a:ext uri="{FF2B5EF4-FFF2-40B4-BE49-F238E27FC236}">
                  <a16:creationId xmlns:a16="http://schemas.microsoft.com/office/drawing/2014/main" id="{B538BE0A-692C-4805-8BF0-E06F4568A4AC}"/>
                </a:ext>
              </a:extLst>
            </xdr:cNvPr>
            <xdr:cNvSpPr txBox="1"/>
          </xdr:nvSpPr>
          <xdr:spPr>
            <a:xfrm>
              <a:off x="3543300" y="228600"/>
              <a:ext cx="8324850" cy="5986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hu-HU" sz="1800" b="1">
                  <a:solidFill>
                    <a:srgbClr val="008480"/>
                  </a:solidFill>
                  <a:latin typeface="Nunito Black" pitchFamily="2" charset="-18"/>
                  <a:cs typeface="Arial" panose="020B0604020202020204" pitchFamily="34" charset="0"/>
                </a:rPr>
                <a:t>MVM</a:t>
              </a:r>
              <a:r>
                <a:rPr lang="hu-HU" sz="1800" b="1" baseline="0">
                  <a:solidFill>
                    <a:srgbClr val="008480"/>
                  </a:solidFill>
                  <a:latin typeface="Nunito Black" pitchFamily="2" charset="-18"/>
                  <a:cs typeface="Arial" panose="020B0604020202020204" pitchFamily="34" charset="0"/>
                </a:rPr>
                <a:t> Next Energiakereskedelmi Zrt.</a:t>
              </a:r>
            </a:p>
            <a:p>
              <a:r>
                <a:rPr lang="hu-HU" sz="1100" b="1" baseline="0">
                  <a:solidFill>
                    <a:srgbClr val="008480"/>
                  </a:solidFill>
                  <a:latin typeface="Nunito Black" pitchFamily="2" charset="-18"/>
                  <a:cs typeface="Arial" panose="020B0604020202020204" pitchFamily="34" charset="0"/>
                </a:rPr>
                <a:t>Villamosenergia ajánlatkérő űrlap</a:t>
              </a:r>
              <a:endParaRPr lang="hu-HU" sz="1100" b="1">
                <a:solidFill>
                  <a:srgbClr val="008480"/>
                </a:solidFill>
                <a:latin typeface="Nunito Black" pitchFamily="2" charset="-18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" name="Szövegdoboz 4">
              <a:extLst>
                <a:ext uri="{FF2B5EF4-FFF2-40B4-BE49-F238E27FC236}">
                  <a16:creationId xmlns:a16="http://schemas.microsoft.com/office/drawing/2014/main" id="{FACB878B-9A65-4F48-A0D8-E38C0C0D118E}"/>
                </a:ext>
              </a:extLst>
            </xdr:cNvPr>
            <xdr:cNvSpPr txBox="1"/>
          </xdr:nvSpPr>
          <xdr:spPr>
            <a:xfrm>
              <a:off x="3543300" y="828675"/>
              <a:ext cx="11744325" cy="6879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hu-HU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- Az űrlap kitöltésekor a</a:t>
              </a:r>
              <a:r>
                <a:rPr lang="hu-HU" sz="11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 mezőkre, vagy azok fejlécére állva kérjük, olvassa el az adott mező megjegyzését, amely segíti a kitöltést.</a:t>
              </a:r>
            </a:p>
            <a:p>
              <a:r>
                <a:rPr lang="hu-HU" sz="11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- Adatok bevitelekor ügyeljen a helyes adatok megadására, a kért formátumban.</a:t>
              </a:r>
            </a:p>
            <a:p>
              <a:r>
                <a:rPr lang="hu-HU" sz="110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- </a:t>
              </a:r>
              <a:r>
                <a:rPr lang="hu-HU" sz="1100">
                  <a:solidFill>
                    <a:srgbClr val="C00000"/>
                  </a:solidFill>
                  <a:latin typeface="Nunito Black" pitchFamily="2" charset="-18"/>
                  <a:cs typeface="Arial" panose="020B0604020202020204" pitchFamily="34" charset="0"/>
                </a:rPr>
                <a:t>Kérjük,</a:t>
              </a:r>
              <a:r>
                <a:rPr lang="hu-HU" sz="1100" baseline="0">
                  <a:solidFill>
                    <a:srgbClr val="C00000"/>
                  </a:solidFill>
                  <a:latin typeface="Nunito Black" pitchFamily="2" charset="-18"/>
                  <a:cs typeface="Arial" panose="020B0604020202020204" pitchFamily="34" charset="0"/>
                </a:rPr>
                <a:t> figyeljen a piros fejlécekre, és felhasználási hely sorszámokra, mert helytelen adatot jelölnek.</a:t>
              </a:r>
              <a:r>
                <a:rPr lang="hu-HU" sz="11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Black" pitchFamily="2" charset="-18"/>
                  <a:cs typeface="Arial" panose="020B0604020202020204" pitchFamily="34" charset="0"/>
                </a:rPr>
                <a:t> Ellenőrizze, és javítsa az ilyen mezőben található adatokat.</a:t>
              </a:r>
              <a:endParaRPr lang="hu-HU" sz="1100">
                <a:solidFill>
                  <a:schemeClr val="tx1">
                    <a:lumMod val="65000"/>
                    <a:lumOff val="35000"/>
                  </a:schemeClr>
                </a:solidFill>
                <a:latin typeface="Nunito Black" pitchFamily="2" charset="-18"/>
                <a:cs typeface="Arial" panose="020B0604020202020204" pitchFamily="34" charset="0"/>
              </a:endParaRPr>
            </a:p>
          </xdr:txBody>
        </xdr:sp>
      </xdr:grpSp>
      <xdr:pic>
        <xdr:nvPicPr>
          <xdr:cNvPr id="8" name="Ábra 7" descr="Nagyfeszültség">
            <a:extLst>
              <a:ext uri="{FF2B5EF4-FFF2-40B4-BE49-F238E27FC236}">
                <a16:creationId xmlns:a16="http://schemas.microsoft.com/office/drawing/2014/main" id="{0F04E2C1-EEFD-4B7B-A794-6D4BA249C9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3"/>
              </a:ext>
            </a:extLst>
          </a:blip>
          <a:stretch>
            <a:fillRect/>
          </a:stretch>
        </xdr:blipFill>
        <xdr:spPr>
          <a:xfrm>
            <a:off x="3352462" y="400050"/>
            <a:ext cx="305626" cy="3240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1352551</xdr:colOff>
      <xdr:row>0</xdr:row>
      <xdr:rowOff>123824</xdr:rowOff>
    </xdr:from>
    <xdr:ext cx="10839450" cy="1246880"/>
    <xdr:sp macro="" textlink="">
      <xdr:nvSpPr>
        <xdr:cNvPr id="9" name="Szövegdoboz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8CBA9F-FB27-B146-8291-255D6ADD1017}"/>
            </a:ext>
          </a:extLst>
        </xdr:cNvPr>
        <xdr:cNvSpPr txBox="1"/>
      </xdr:nvSpPr>
      <xdr:spPr>
        <a:xfrm>
          <a:off x="15706726" y="123824"/>
          <a:ext cx="10839450" cy="1246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u-HU" sz="1100">
              <a:latin typeface="Nunito" pitchFamily="2" charset="-18"/>
            </a:rPr>
            <a:t>A villamosenergia-kereskedelmi szolgáltatás biztosítása, a villamosenergia-kereskedelmi szerződés  teljesítése keretében kezelt személyes adatokra vonatkozó tájékoztatást az Általános Adatkezelési Tájékoztatóban; az ügyintézés során készített hangfelvétellel összefüggésben kezelt személyes adatokra vonatkozó tájékoztatást a Hangfelvétel Rögzítésére Vonatkozó Adatkezelési Tájékoztatóban; míg az MVM Vállalkozáscsoport egyes tagvállalatai által kötött szerződésekben, illetve más dokumentumokban kapcsolattartóként megjelölt természetes személyek személyes adatainak kezeléséről szóló tájékoztatást az ezen című Adatkezelési Tájékoztatóban találhatja meg. </a:t>
          </a:r>
          <a:r>
            <a:rPr lang="hu-HU" sz="1100" b="1">
              <a:latin typeface="Nunito" pitchFamily="2" charset="-18"/>
            </a:rPr>
            <a:t>A tájékoztatók a </a:t>
          </a:r>
          <a:r>
            <a:rPr lang="hu-HU" sz="1100" b="1">
              <a:solidFill>
                <a:srgbClr val="0070C0"/>
              </a:solidFill>
              <a:latin typeface="Nunito" pitchFamily="2" charset="-18"/>
            </a:rPr>
            <a:t>www.mvmnext.hu/Adatvedelem/Tajekoztatok</a:t>
          </a:r>
          <a:r>
            <a:rPr lang="hu-HU" sz="1100" b="1">
              <a:latin typeface="Nunito" pitchFamily="2" charset="-18"/>
            </a:rPr>
            <a:t> honlapon és az ügyfélszolgálati irodáinkban érhetők el. Az energiaszolgáltató megbízásából az ügyfélszolgálati feladatokat az MVM Ügyfélkapcsolati Kft. látja el.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áblázat1" displayName="Táblázat1" ref="A7:V107" totalsRowShown="0" headerRowDxfId="37" dataDxfId="36" tableBorderDxfId="35" dataCellStyle="Ezres">
  <tableColumns count="22">
    <tableColumn id="30" name="#" dataDxfId="34" dataCellStyle="Ezres"/>
    <tableColumn id="1" name="Felhasználási hely _x000a_megnevezése" dataDxfId="33"/>
    <tableColumn id="2" name="Felhasználási hely _x000a_mérési pont azonosítója (POD) _x000a_ - 33 karakter hosszú (MAVIR POD 29) _x000a_ - Kezdete: HU000_x000a_KÖTELEZŐEN TÖLTENDŐ!" dataDxfId="32"/>
    <tableColumn id="19" name="POD ellenőrző oszlop _x000a_(nem töltendő)" dataDxfId="31">
      <calculatedColumnFormula>AO8</calculatedColumnFormula>
    </tableColumn>
    <tableColumn id="20" name="Vételezés jogcíme _x000a_(válasszon a legördülő listából) _x000a_KÖTELEZŐEN TÖLTENDŐ!" dataDxfId="30"/>
    <tableColumn id="3" name="Felhasználási hely _x000a_irányítószám _x000a_KÖTELEZŐEN TÖLTENDŐ!" dataDxfId="29"/>
    <tableColumn id="28" name="Felhasználási hely _x000a_település _x000a_KÖTELEZŐEN TÖLTENDŐ!" dataDxfId="28"/>
    <tableColumn id="27" name="Felhasználási hely _x000a_közterület, házszám _x000a_KÖTELEZŐEN TÖLTENDŐ!" dataDxfId="27"/>
    <tableColumn id="4" name="Ellátó elosztói engedélyes _x000a_(nem töltendő)" dataDxfId="26">
      <calculatedColumnFormula>IFERROR(VLOOKUP(LEFT(C8,8),segéd!$C:$D,2,0),"")</calculatedColumnFormula>
    </tableColumn>
    <tableColumn id="5" name="Tervezett éves fogyasztás _x000a_(kWh) _x000a_KÖTELEZŐEN TÖLTENDŐ!" dataDxfId="25" dataCellStyle="Ezres"/>
    <tableColumn id="6" name="HMKE esetén tervezett éves termelés _x000a_(kWh) _x000a_HMKE ESETÉN KÖTELEZŐEN TÖLTENDŐ!" dataDxfId="24" dataCellStyle="Ezres"/>
    <tableColumn id="7" name="Fogyasztás típusa _x000a_(válasszon a legördülő listából) _x000a_KÖTELEZŐEN TÖLTENDŐ!" dataDxfId="23" dataCellStyle="Ezres"/>
    <tableColumn id="8" name="Közvilágítás típusa _x000a_(válasszon a legördülő listából) _x000a_KÖZVILÁGÍTÁS ESETÉN KÖTELEZŐEN TÖLTENDŐ!" dataDxfId="22"/>
    <tableColumn id="9" name="Ajánlatkérés oka _x000a_(válasszon a legördülő listából) _x000a_KÖTELEZŐEN TÖLTENDŐ!" dataDxfId="21"/>
    <tableColumn id="10" name="Jelenlegi kereskedő vagy egyetemes szolgáltató _x000a_KERESKEDŐVÁLTÁS ESETÉN KÖTELEZŐEN TÖLTENDŐ!" dataDxfId="20"/>
    <tableColumn id="31" name="Szerződés típusa _x000a_(válasszon a legördülő listából) _x000a_KERESKEDŐVÁLTÁS ESETÉN KÖTELEZŐEN TÖLTENDŐ!" dataDxfId="19"/>
    <tableColumn id="11" name="Határozott idejű szerződés lejárata _x000a_(dátum) _x000a_KERESKEDŐVÁLTÁS ESETÉN KÖTELEZŐEN TÖLTENDŐ!" dataDxfId="18"/>
    <tableColumn id="12" name="Határozott idejű szerződés felmondási ideje  _x000a_(válasszon a legördülő listából) _x000a_KERESKEDŐVÁLTÁS ESETÉN KÖTELEZŐEN TÖLTENDŐ!" dataDxfId="17"/>
    <tableColumn id="13" name="Szerződés lejárata / fordulónapja _x000a_(dátum) _x000a_KERESKEDŐVÁLTÁS ESETÉN KÖTELEZŐEN TÖLTENDŐ!" dataDxfId="16" dataCellStyle="Ezres"/>
    <tableColumn id="14" name="Jelenlegi szerződés felmondási feltételei _x000a_(pl.: LCO) _x000a_KERESKEDŐVÁLTÁS ESETÉN KÖTELEZŐEN TÖLTENDŐ!" dataDxfId="15" dataCellStyle="Ezres"/>
    <tableColumn id="15" name="Igényelt ellátás _x000a_kezdete _x000a_(dátum) _x000a_KÖTELEZŐEN TÖLTENDŐ!" dataDxfId="14" dataCellStyle="Ezres"/>
    <tableColumn id="16" name="Igényelt ellátás _x000a_vége _x000a_(dátum) _x000a_KÖTELEZŐEN TÖLTENDŐ!" dataDxfId="13" dataCellStyle="Ezre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áblázat2" displayName="Táblázat2" ref="B3:L4" totalsRowShown="0" headerRowDxfId="12" dataDxfId="11">
  <tableColumns count="11">
    <tableColumn id="1" name="Ügyfél _x000a_neve _x000a_KÖTELEZŐEN TÖLTENDŐ!" dataDxfId="10"/>
    <tableColumn id="2" name="Ügyfél adószáma_x000a_(kötőjel nélkül) _x000a_KÖTELEZŐEN TÖLTENDŐ!" dataDxfId="9"/>
    <tableColumn id="3" name="Székhely _x000a_irányítószám _x000a_KÖTELEZŐEN TÖLTENDŐ!" dataDxfId="8"/>
    <tableColumn id="7" name="Székhely _x000a_település _x000a_KÖTELEZŐEN TÖLTENDŐ!" dataDxfId="7"/>
    <tableColumn id="8" name="Székhely _x000a_közterület, házszám _x000a_KÖTELEZŐEN TÖLTENDŐ!" dataDxfId="6"/>
    <tableColumn id="4" name="Kapcsolattartó 1 _x000a_neve _x000a_KÖTELEZŐEN TÖLTENDŐ!" dataDxfId="5"/>
    <tableColumn id="5" name="Kapcsolattartó 1 _x000a_e-mail címe _x000a_KÖTELEZŐEN TÖLTENDŐ!" dataDxfId="4" dataCellStyle="Hivatkozás"/>
    <tableColumn id="6" name="Kapcsolattartó 1 _x000a_telefonszáma _x000a_KÖTELEZŐEN TÖLTENDŐ!" dataDxfId="3"/>
    <tableColumn id="10" name="Kapcsolattartó 2 _x000a_neve" dataDxfId="2"/>
    <tableColumn id="11" name="Kapcsolattartó 2 _x000a_e-mail címe" dataDxfId="1" dataCellStyle="Hivatkozás"/>
    <tableColumn id="12" name="Kapcsolattartó 2 _x000a_telefonszáma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P107"/>
  <sheetViews>
    <sheetView showGridLines="0" showRowColHeader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defaultColWidth="0" defaultRowHeight="14.5" zeroHeight="1"/>
  <cols>
    <col min="1" max="1" width="5.7265625" customWidth="1"/>
    <col min="2" max="2" width="38.7265625" customWidth="1"/>
    <col min="3" max="3" width="39.26953125" customWidth="1"/>
    <col min="4" max="4" width="42.1796875" customWidth="1"/>
    <col min="5" max="5" width="27" customWidth="1"/>
    <col min="6" max="6" width="27.7265625" bestFit="1" customWidth="1"/>
    <col min="7" max="7" width="34.7265625" customWidth="1"/>
    <col min="8" max="8" width="48.7265625" customWidth="1"/>
    <col min="9" max="10" width="34.7265625" customWidth="1"/>
    <col min="11" max="11" width="39.54296875" style="4" bestFit="1" customWidth="1"/>
    <col min="12" max="12" width="34.7265625" customWidth="1"/>
    <col min="13" max="13" width="28" bestFit="1" customWidth="1"/>
    <col min="14" max="14" width="40.7265625" customWidth="1"/>
    <col min="15" max="15" width="32.7265625" customWidth="1"/>
    <col min="16" max="16" width="23.26953125" customWidth="1"/>
    <col min="17" max="17" width="21" customWidth="1"/>
    <col min="18" max="18" width="38.81640625" customWidth="1"/>
    <col min="19" max="19" width="21.26953125" customWidth="1"/>
    <col min="20" max="20" width="46.7265625" customWidth="1"/>
    <col min="21" max="22" width="20.7265625" customWidth="1"/>
    <col min="23" max="31" width="9.1796875" hidden="1" customWidth="1"/>
    <col min="32" max="32" width="17.7265625" hidden="1" customWidth="1"/>
    <col min="33" max="42" width="0" hidden="1" customWidth="1"/>
    <col min="43" max="16384" width="9.1796875" hidden="1"/>
  </cols>
  <sheetData>
    <row r="1" spans="1:42" ht="120.75" customHeight="1" thickBot="1"/>
    <row r="2" spans="1:42" ht="46" customHeight="1" thickBot="1">
      <c r="A2" s="15"/>
      <c r="B2" s="16" t="s">
        <v>36</v>
      </c>
      <c r="C2" s="16"/>
      <c r="D2" s="16"/>
      <c r="E2" s="16"/>
      <c r="F2" s="16"/>
      <c r="G2" s="17" t="s">
        <v>34</v>
      </c>
      <c r="H2" s="16"/>
      <c r="I2" s="18"/>
      <c r="J2" s="17" t="s">
        <v>35</v>
      </c>
      <c r="K2" s="16"/>
      <c r="L2" s="18"/>
      <c r="M2" s="17" t="s">
        <v>5</v>
      </c>
      <c r="N2" s="16"/>
      <c r="O2" s="16"/>
      <c r="P2" s="16"/>
      <c r="Q2" s="16"/>
      <c r="R2" s="16"/>
      <c r="S2" s="16"/>
      <c r="T2" s="16"/>
      <c r="U2" s="16"/>
      <c r="V2" s="18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42" s="1" customFormat="1" ht="46" customHeight="1" thickBot="1">
      <c r="A3" s="19"/>
      <c r="B3" s="20" t="s">
        <v>67</v>
      </c>
      <c r="C3" s="20" t="s">
        <v>68</v>
      </c>
      <c r="D3" s="20" t="s">
        <v>69</v>
      </c>
      <c r="E3" s="20" t="s">
        <v>70</v>
      </c>
      <c r="F3" s="20" t="s">
        <v>71</v>
      </c>
      <c r="G3" s="21" t="s">
        <v>72</v>
      </c>
      <c r="H3" s="22" t="s">
        <v>73</v>
      </c>
      <c r="I3" s="23" t="s">
        <v>74</v>
      </c>
      <c r="J3" s="21" t="s">
        <v>1</v>
      </c>
      <c r="K3" s="22" t="s">
        <v>2</v>
      </c>
      <c r="L3" s="23" t="s">
        <v>3</v>
      </c>
      <c r="M3" s="48" t="s">
        <v>6</v>
      </c>
      <c r="N3" s="49"/>
      <c r="O3" s="49"/>
      <c r="P3" s="49"/>
      <c r="Q3" s="49"/>
      <c r="R3" s="49"/>
      <c r="S3" s="44"/>
      <c r="T3" s="44"/>
      <c r="U3" s="44"/>
      <c r="V3" s="45"/>
      <c r="W3"/>
      <c r="X3"/>
      <c r="Z3" s="1" t="s">
        <v>9</v>
      </c>
      <c r="AA3" s="1" t="s">
        <v>10</v>
      </c>
    </row>
    <row r="4" spans="1:42" s="1" customFormat="1" ht="30" customHeight="1" thickBot="1">
      <c r="A4" s="28"/>
      <c r="B4" s="31"/>
      <c r="C4" s="32"/>
      <c r="D4" s="33"/>
      <c r="E4" s="31"/>
      <c r="F4" s="31"/>
      <c r="G4" s="31"/>
      <c r="H4" s="34"/>
      <c r="I4" s="35"/>
      <c r="J4" s="31"/>
      <c r="K4" s="34"/>
      <c r="L4" s="35"/>
      <c r="M4" s="50"/>
      <c r="N4" s="51"/>
      <c r="O4" s="51"/>
      <c r="P4" s="51"/>
      <c r="Q4" s="51"/>
      <c r="R4" s="51"/>
      <c r="S4" s="46"/>
      <c r="T4" s="46"/>
      <c r="U4" s="46"/>
      <c r="V4" s="47"/>
      <c r="W4"/>
      <c r="X4"/>
      <c r="Z4" s="1">
        <f>IF(OR(ISBLANK(C4),AND(IFERROR(_xlfn.NUMBERVALUE(MID(C4,8,1))=_xlfn.NUMBERVALUE(10-RIGHT(SUM(LEFT(C4,1)*9,MID(C4,2,1)*7,MID(C4,3,1)*3,MID(C4,4,1)*1,MID(C4,5,1)*9,MID(C4,6,1)*7,MID(C4,7,1)*3),1)),1),ISNUMBER(C4),LEN(C4)=11))=TRUE,0,4)</f>
        <v>0</v>
      </c>
      <c r="AA4" s="1">
        <f>IF(OR(AND(D4&lt;10000,D4&gt;999,ISNUMBER(D4)),ISBLANK(D4)),0,1)</f>
        <v>0</v>
      </c>
    </row>
    <row r="5" spans="1:42" ht="1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  <c r="V5" s="30"/>
      <c r="W5" s="6"/>
      <c r="X5" s="6"/>
    </row>
    <row r="6" spans="1:42" ht="46" customHeight="1" thickBot="1">
      <c r="A6" s="17"/>
      <c r="B6" s="16" t="s">
        <v>26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 t="s">
        <v>27</v>
      </c>
      <c r="O6" s="16"/>
      <c r="P6" s="16"/>
      <c r="Q6" s="16"/>
      <c r="R6" s="16"/>
      <c r="S6" s="16"/>
      <c r="T6" s="18"/>
      <c r="U6" s="17" t="s">
        <v>28</v>
      </c>
      <c r="V6" s="18"/>
      <c r="W6" s="6"/>
      <c r="X6" s="6"/>
    </row>
    <row r="7" spans="1:42" s="2" customFormat="1" ht="95.15" customHeight="1" thickBot="1">
      <c r="A7" s="24" t="s">
        <v>0</v>
      </c>
      <c r="B7" s="27" t="s">
        <v>4</v>
      </c>
      <c r="C7" s="27" t="s">
        <v>59</v>
      </c>
      <c r="D7" s="27" t="s">
        <v>57</v>
      </c>
      <c r="E7" s="27" t="s">
        <v>60</v>
      </c>
      <c r="F7" s="27" t="s">
        <v>75</v>
      </c>
      <c r="G7" s="27" t="s">
        <v>76</v>
      </c>
      <c r="H7" s="27" t="s">
        <v>77</v>
      </c>
      <c r="I7" s="27" t="s">
        <v>58</v>
      </c>
      <c r="J7" s="27" t="s">
        <v>78</v>
      </c>
      <c r="K7" s="27" t="s">
        <v>79</v>
      </c>
      <c r="L7" s="27" t="s">
        <v>80</v>
      </c>
      <c r="M7" s="27" t="s">
        <v>81</v>
      </c>
      <c r="N7" s="21" t="s">
        <v>82</v>
      </c>
      <c r="O7" s="22" t="s">
        <v>83</v>
      </c>
      <c r="P7" s="22" t="s">
        <v>84</v>
      </c>
      <c r="Q7" s="22" t="s">
        <v>85</v>
      </c>
      <c r="R7" s="22" t="s">
        <v>86</v>
      </c>
      <c r="S7" s="22" t="s">
        <v>87</v>
      </c>
      <c r="T7" s="23" t="s">
        <v>88</v>
      </c>
      <c r="U7" s="27" t="s">
        <v>89</v>
      </c>
      <c r="V7" s="27" t="s">
        <v>90</v>
      </c>
      <c r="X7" s="6" t="s">
        <v>8</v>
      </c>
      <c r="Y7" s="6" t="str">
        <f>Táblázat1[[#Headers],[Felhasználási hely 
mérési pont azonosítója (POD) 
 - 33 karakter hosszú (MAVIR POD 29) 
 - Kezdete: HU000
KÖTELEZŐEN TÖLTENDŐ!]]</f>
        <v>Felhasználási hely 
mérési pont azonosítója (POD) 
 - 33 karakter hosszú (MAVIR POD 29) 
 - Kezdete: HU000
KÖTELEZŐEN TÖLTENDŐ!</v>
      </c>
      <c r="Z7" s="6" t="str">
        <f>Táblázat1[[#Headers],[Felhasználási hely 
irányítószám 
KÖTELEZŐEN TÖLTENDŐ!]]</f>
        <v>Felhasználási hely 
irányítószám 
KÖTELEZŐEN TÖLTENDŐ!</v>
      </c>
      <c r="AA7" s="5" t="str">
        <f>Táblázat1[[#Headers],[Tervezett éves fogyasztás 
(kWh) 
KÖTELEZŐEN TÖLTENDŐ!]]</f>
        <v>Tervezett éves fogyasztás 
(kWh) 
KÖTELEZŐEN TÖLTENDŐ!</v>
      </c>
      <c r="AB7" s="5" t="str">
        <f>Táblázat1[[#Headers],[HMKE esetén tervezett éves termelés 
(kWh) 
HMKE ESETÉN KÖTELEZŐEN TÖLTENDŐ!]]</f>
        <v>HMKE esetén tervezett éves termelés 
(kWh) 
HMKE ESETÉN KÖTELEZŐEN TÖLTENDŐ!</v>
      </c>
      <c r="AC7" s="12" t="str">
        <f>Táblázat1[[#Headers],[Fogyasztás típusa 
(válasszon a legördülő listából) 
KÖTELEZŐEN TÖLTENDŐ!]]</f>
        <v>Fogyasztás típusa 
(válasszon a legördülő listából) 
KÖTELEZŐEN TÖLTENDŐ!</v>
      </c>
      <c r="AD7" s="12" t="str">
        <f>Táblázat1[[#Headers],[Közvilágítás típusa 
(válasszon a legördülő listából) 
KÖZVILÁGÍTÁS ESETÉN KÖTELEZŐEN TÖLTENDŐ!]]</f>
        <v>Közvilágítás típusa 
(válasszon a legördülő listából) 
KÖZVILÁGÍTÁS ESETÉN KÖTELEZŐEN TÖLTENDŐ!</v>
      </c>
      <c r="AE7" s="12" t="str">
        <f>Táblázat1[[#Headers],[Ajánlatkérés oka 
(válasszon a legördülő listából) 
KÖTELEZŐEN TÖLTENDŐ!]]</f>
        <v>Ajánlatkérés oka 
(válasszon a legördülő listából) 
KÖTELEZŐEN TÖLTENDŐ!</v>
      </c>
      <c r="AF7" s="12" t="str">
        <f>Táblázat1[[#Headers],[Szerződés típusa 
(válasszon a legördülő listából) 
KERESKEDŐVÁLTÁS ESETÉN KÖTELEZŐEN TÖLTENDŐ!]]</f>
        <v>Szerződés típusa 
(válasszon a legördülő listából) 
KERESKEDŐVÁLTÁS ESETÉN KÖTELEZŐEN TÖLTENDŐ!</v>
      </c>
      <c r="AG7" s="12" t="str">
        <f>Táblázat1[[#Headers],[Határozott idejű szerződés lejárata 
(dátum) 
KERESKEDŐVÁLTÁS ESETÉN KÖTELEZŐEN TÖLTENDŐ!]]</f>
        <v>Határozott idejű szerződés lejárata 
(dátum) 
KERESKEDŐVÁLTÁS ESETÉN KÖTELEZŐEN TÖLTENDŐ!</v>
      </c>
      <c r="AH7" s="12" t="str">
        <f>Táblázat1[[#Headers],[Határozott idejű szerződés felmondási ideje  
(válasszon a legördülő listából) 
KERESKEDŐVÁLTÁS ESETÉN KÖTELEZŐEN TÖLTENDŐ!]]</f>
        <v>Határozott idejű szerződés felmondási ideje  
(válasszon a legördülő listából) 
KERESKEDŐVÁLTÁS ESETÉN KÖTELEZŐEN TÖLTENDŐ!</v>
      </c>
      <c r="AI7" s="12" t="str">
        <f>Táblázat1[[#Headers],[Szerződés lejárata / fordulónapja 
(dátum) 
KERESKEDŐVÁLTÁS ESETÉN KÖTELEZŐEN TÖLTENDŐ!]]</f>
        <v>Szerződés lejárata / fordulónapja 
(dátum) 
KERESKEDŐVÁLTÁS ESETÉN KÖTELEZŐEN TÖLTENDŐ!</v>
      </c>
      <c r="AJ7" s="12" t="str">
        <f>Táblázat1[[#Headers],[Igényelt ellátás 
kezdete 
(dátum) 
KÖTELEZŐEN TÖLTENDŐ!]]</f>
        <v>Igényelt ellátás 
kezdete 
(dátum) 
KÖTELEZŐEN TÖLTENDŐ!</v>
      </c>
      <c r="AK7" s="12" t="str">
        <f>Táblázat1[[#Headers],[Igényelt ellátás 
vége 
(dátum) 
KÖTELEZŐEN TÖLTENDŐ!]]</f>
        <v>Igényelt ellátás 
vége 
(dátum) 
KÖTELEZŐEN TÖLTENDŐ!</v>
      </c>
      <c r="AL7" s="12" t="s">
        <v>52</v>
      </c>
      <c r="AM7" s="12" t="s">
        <v>54</v>
      </c>
      <c r="AN7" s="12" t="s">
        <v>53</v>
      </c>
      <c r="AO7" s="12" t="s">
        <v>55</v>
      </c>
      <c r="AP7" s="12" t="s">
        <v>56</v>
      </c>
    </row>
    <row r="8" spans="1:42" s="3" customFormat="1">
      <c r="A8" s="25">
        <v>1</v>
      </c>
      <c r="B8" s="36"/>
      <c r="C8" s="36"/>
      <c r="D8" s="37" t="str">
        <f t="shared" ref="D8:D39" si="0">AO8</f>
        <v/>
      </c>
      <c r="E8" s="37"/>
      <c r="F8" s="38"/>
      <c r="G8" s="36"/>
      <c r="H8" s="36"/>
      <c r="I8" s="37" t="str">
        <f>IFERROR(VLOOKUP(LEFT(C8,8),segéd!$C:$D,2,0),"")</f>
        <v/>
      </c>
      <c r="J8" s="39"/>
      <c r="K8" s="39"/>
      <c r="L8" s="37"/>
      <c r="M8" s="37"/>
      <c r="N8" s="37"/>
      <c r="O8" s="37"/>
      <c r="P8" s="37"/>
      <c r="Q8" s="40"/>
      <c r="R8" s="37"/>
      <c r="S8" s="40"/>
      <c r="T8" s="37"/>
      <c r="U8" s="40"/>
      <c r="V8" s="40"/>
      <c r="X8" s="7">
        <f ca="1">IFERROR(SUM($Y8:$AK8,AP8),1)</f>
        <v>0</v>
      </c>
      <c r="Y8" s="7">
        <f>IF(OR(AND(OR(LEFT(C8,8)=segéd!$C$1,LEFT(C8,8)=segéd!$C$2,LEFT(C8,8)=segéd!$C$3,LEFT(C8,8)=segéd!$C$4,LEFT(C8,8)=segéd!$C$5,LEFT(C8,8)=segéd!$C$6,LEFT(C8,8)=segéd!$C$7),OR(LEN(C8)=33,LEN(C8)=29,LEN(C8)=8)),ISBLANK(C8))=TRUE,0,1)</f>
        <v>0</v>
      </c>
      <c r="Z8" s="7">
        <f t="shared" ref="Z8:Z39" si="1">IF(OR(AND(F8&lt;10000,F8&gt;999,ISNUMBER(F8)),ISBLANK(F8)),0,1)</f>
        <v>0</v>
      </c>
      <c r="AA8" s="7">
        <f>IF(OR(AND(J8&lt;100000000,J8&gt;0,ISNUMBER(J8)),ISBLANK(J8)),0,1)</f>
        <v>0</v>
      </c>
      <c r="AB8" s="7">
        <f>IF(OR(AND(K8&lt;100000000,K8&gt;0,ISNUMBER(K8)),ISBLANK(K8)),0,1)</f>
        <v>0</v>
      </c>
      <c r="AC8" s="7">
        <f>IF(OR(L8=segéd!$A$1,L8=segéd!$A$2,L8=segéd!$A$3,L8=segéd!$A$4,ISBLANK(L8)),0,1)</f>
        <v>0</v>
      </c>
      <c r="AD8" s="7">
        <f>IF(OR(AND(L8=segéd!$A$4,OR(M8=segéd!$B$1,M8=segéd!$B$2)),AND(L8&lt;&gt;segéd!$A$4,ISBLANK(M8))),0,1)</f>
        <v>0</v>
      </c>
      <c r="AE8" s="7">
        <f>IF(OR(N8=segéd!$E$1,N8=segéd!$E$2,ISBLANK(N8)),0,1)</f>
        <v>0</v>
      </c>
      <c r="AF8" s="7">
        <f>IF(OR(P8=segéd!$F$1,P8=segéd!$F$2,ISBLANK(P8)),0,1)</f>
        <v>0</v>
      </c>
      <c r="AG8" s="7">
        <f ca="1">IF(OR(Q8&gt;=TODAY()-31,ISBLANK(Q8)),0,1)</f>
        <v>0</v>
      </c>
      <c r="AH8" s="7">
        <f>IF(OR(R8=segéd!$G$1,R8=segéd!$G$2,R8=segéd!$G$3,R8=segéd!$G$4,R8=segéd!$G$5,R8=segéd!$G$6,ISBLANK(R8)),0,1)</f>
        <v>0</v>
      </c>
      <c r="AI8" s="7">
        <f ca="1">IF(OR(S8&gt;=TODAY()-31,ISBLANK(S8)),0,1)</f>
        <v>0</v>
      </c>
      <c r="AJ8" s="7">
        <f ca="1">IF(OR(U8&gt;=TODAY()-31,ISBLANK(U8)),0,1)</f>
        <v>0</v>
      </c>
      <c r="AK8" s="7">
        <f ca="1">IF(OR(AND(V8&gt;=TODAY()-31,V8&gt;=U8),ISBLANK(V8)),0,1)</f>
        <v>0</v>
      </c>
      <c r="AL8" s="3">
        <f>LEN(Táblázat1[[#This Row],[Felhasználási hely 
mérési pont azonosítója (POD) 
 - 33 karakter hosszú (MAVIR POD 29) 
 - Kezdete: HU000
KÖTELEZŐEN TÖLTENDŐ!]])</f>
        <v>0</v>
      </c>
      <c r="AM8" s="3" t="str">
        <f>IF(AL8&lt;33,"Rövid","Hosszú")</f>
        <v>Rövid</v>
      </c>
      <c r="AN8" s="3" t="str">
        <f>IF(ISBLANK(C8),"",IFERROR(VLOOKUP(LEFT(C8,8),segéd!$C:$D,2,0),"Első 8 karakter helytelen"))</f>
        <v/>
      </c>
      <c r="AO8" s="3" t="str">
        <f t="shared" ref="AO8:AO39" si="2">IF(ISBLANK(C8),"",IF(LEFT(C8,8)="HU001000",IF(AND(OR(AL8=33,AL8=29),AN8&lt;&gt;"Első 8 karakter helytelen"),CONCATENATE("Helyes (",AL8," karakter)"),IF(AND(OR(AL8&lt;&gt;33,AL8&lt;&gt;29),AN8&lt;&gt;"Első 8 karakter helytelen"),CONCATENATE(AM8," (",AL8," karakter)"),IF(AND(OR(AL8=33,AL8=29),AN8="Első 8 karakter helytelen"),"Első 8 karakter helytelen",IF(AND(OR(AL8&lt;&gt;33,AL8&lt;&gt;29),AN8="Első 8 karakter helytelen"),CONCATENATE("Első 8 karakter helytelen",", ",AM8," (",AL8," karakter)"),"")))),IF(AND(AL8=33,AN8&lt;&gt;"Első 8 karakter helytelen"),CONCATENATE("Helyes (",AL8," karakter)"),IF(AND(AL8&lt;&gt;33,AN8&lt;&gt;"Első 8 karakter helytelen"),CONCATENATE(AM8," (",AL8," karakter)"),IF(AND(AL8=33,AN8="Első 8 karakter helytelen"),"Első 8 karakter helytelen",IF(AND(AL8&lt;&gt;33,AN8="Első 8 karakter helytelen"),CONCATENATE("Első 8 karakter helytelen",", ",AM8," (",AL8," karakter)"),""))))))</f>
        <v/>
      </c>
      <c r="AP8" s="3">
        <f t="shared" ref="AP8:AP39" si="3">IF(ISBLANK(C8),0,IF(ISBLANK(E8),1,0))</f>
        <v>0</v>
      </c>
    </row>
    <row r="9" spans="1:42">
      <c r="A9" s="25">
        <v>2</v>
      </c>
      <c r="B9" s="36"/>
      <c r="C9" s="36"/>
      <c r="D9" s="37" t="str">
        <f t="shared" si="0"/>
        <v/>
      </c>
      <c r="E9" s="37"/>
      <c r="F9" s="37"/>
      <c r="G9" s="36"/>
      <c r="H9" s="36"/>
      <c r="I9" s="37" t="str">
        <f>IFERROR(VLOOKUP(LEFT(C9,8),segéd!$C:$D,2,0),"")</f>
        <v/>
      </c>
      <c r="J9" s="39"/>
      <c r="K9" s="39"/>
      <c r="L9" s="37"/>
      <c r="M9" s="37"/>
      <c r="N9" s="37"/>
      <c r="O9" s="37"/>
      <c r="P9" s="37"/>
      <c r="Q9" s="40"/>
      <c r="R9" s="37"/>
      <c r="S9" s="40"/>
      <c r="T9" s="37"/>
      <c r="U9" s="40"/>
      <c r="V9" s="40"/>
      <c r="X9" s="7">
        <f t="shared" ref="X9:X72" ca="1" si="4">IFERROR(SUM($Y9:$AK9,AP9),1)</f>
        <v>0</v>
      </c>
      <c r="Y9" s="7">
        <f>IF(OR(AND(OR(LEFT(C9,8)=segéd!$C$1,LEFT(C9,8)=segéd!$C$2,LEFT(C9,8)=segéd!$C$3,LEFT(C9,8)=segéd!$C$4,LEFT(C9,8)=segéd!$C$5,LEFT(C9,8)=segéd!$C$6,LEFT(C9,8)=segéd!$C$7),OR(LEN(C9)=33,LEN(C9)=29,LEN(C9)=8)),ISBLANK(C9))=TRUE,0,1)</f>
        <v>0</v>
      </c>
      <c r="Z9" s="7">
        <f t="shared" si="1"/>
        <v>0</v>
      </c>
      <c r="AA9" s="7">
        <f t="shared" ref="AA9:AA72" si="5">IF(OR(AND(J9&lt;100000000,J9&gt;0,ISNUMBER(J9)),ISBLANK(J9)),0,1)</f>
        <v>0</v>
      </c>
      <c r="AB9" s="7">
        <f t="shared" ref="AB9:AB72" si="6">IF(OR(AND(K9&lt;100000000,K9&gt;0,ISNUMBER(K9)),ISBLANK(K9)),0,1)</f>
        <v>0</v>
      </c>
      <c r="AC9" s="7">
        <f>IF(OR(L9=segéd!$A$1,L9=segéd!$A$2,L9=segéd!$A$3,L9=segéd!$A$4,ISBLANK(L9)),0,1)</f>
        <v>0</v>
      </c>
      <c r="AD9" s="7">
        <f>IF(OR(AND(L9=segéd!$A$4,OR(M9=segéd!$B$1,M9=segéd!$B$2)),AND(L9&lt;&gt;segéd!$A$4,ISBLANK(M9))),0,1)</f>
        <v>0</v>
      </c>
      <c r="AE9" s="7">
        <f>IF(OR(N9=segéd!$E$1,N9=segéd!$E$2,ISBLANK(N9)),0,1)</f>
        <v>0</v>
      </c>
      <c r="AF9" s="7">
        <f>IF(OR(P9=segéd!$F$1,P9=segéd!$F$2,ISBLANK(P9)),0,1)</f>
        <v>0</v>
      </c>
      <c r="AG9" s="7">
        <f t="shared" ref="AG9:AG72" ca="1" si="7">IF(OR(Q9&gt;=TODAY()-31,ISBLANK(Q9)),0,1)</f>
        <v>0</v>
      </c>
      <c r="AH9" s="7">
        <f>IF(OR(R9=segéd!$G$1,R9=segéd!$G$2,R9=segéd!$G$3,R9=segéd!$G$4,R9=segéd!$G$5,R9=segéd!$G$6,ISBLANK(R9)),0,1)</f>
        <v>0</v>
      </c>
      <c r="AI9" s="7">
        <f t="shared" ref="AI9:AI72" ca="1" si="8">IF(OR(S9&gt;=TODAY()-31,ISBLANK(S9)),0,1)</f>
        <v>0</v>
      </c>
      <c r="AJ9" s="7">
        <f t="shared" ref="AJ9:AJ72" ca="1" si="9">IF(OR(U9&gt;=TODAY()-31,ISBLANK(U9)),0,1)</f>
        <v>0</v>
      </c>
      <c r="AK9" s="7">
        <f t="shared" ref="AK9:AK72" ca="1" si="10">IF(OR(AND(V9&gt;=TODAY()-31,V9&gt;=U9),ISBLANK(V9)),0,1)</f>
        <v>0</v>
      </c>
      <c r="AL9" s="3">
        <f>LEN(Táblázat1[[#This Row],[Felhasználási hely 
mérési pont azonosítója (POD) 
 - 33 karakter hosszú (MAVIR POD 29) 
 - Kezdete: HU000
KÖTELEZŐEN TÖLTENDŐ!]])</f>
        <v>0</v>
      </c>
      <c r="AM9" s="3" t="str">
        <f t="shared" ref="AM9:AM72" si="11">IF(AL9&lt;33,"Rövid","Hosszú")</f>
        <v>Rövid</v>
      </c>
      <c r="AN9" s="3" t="str">
        <f>IF(ISBLANK(C9),"",IFERROR(VLOOKUP(LEFT(C9,8),segéd!$C:$D,2,0),"Első 8 karakter helytelen"))</f>
        <v/>
      </c>
      <c r="AO9" s="3" t="str">
        <f t="shared" si="2"/>
        <v/>
      </c>
      <c r="AP9" s="3">
        <f t="shared" si="3"/>
        <v>0</v>
      </c>
    </row>
    <row r="10" spans="1:42">
      <c r="A10" s="25">
        <v>3</v>
      </c>
      <c r="B10" s="36"/>
      <c r="C10" s="36"/>
      <c r="D10" s="37" t="str">
        <f t="shared" si="0"/>
        <v/>
      </c>
      <c r="E10" s="37"/>
      <c r="F10" s="37"/>
      <c r="G10" s="36"/>
      <c r="H10" s="36"/>
      <c r="I10" s="37" t="str">
        <f>IFERROR(VLOOKUP(LEFT(C10,8),segéd!$C:$D,2,0),"")</f>
        <v/>
      </c>
      <c r="J10" s="39"/>
      <c r="K10" s="39"/>
      <c r="L10" s="37"/>
      <c r="M10" s="37"/>
      <c r="N10" s="37"/>
      <c r="O10" s="37"/>
      <c r="P10" s="37"/>
      <c r="Q10" s="40"/>
      <c r="R10" s="37"/>
      <c r="S10" s="40"/>
      <c r="T10" s="37"/>
      <c r="U10" s="40"/>
      <c r="V10" s="40"/>
      <c r="X10" s="7">
        <f t="shared" ca="1" si="4"/>
        <v>0</v>
      </c>
      <c r="Y10" s="7">
        <f>IF(OR(AND(OR(LEFT(C10,8)=segéd!$C$1,LEFT(C10,8)=segéd!$C$2,LEFT(C10,8)=segéd!$C$3,LEFT(C10,8)=segéd!$C$4,LEFT(C10,8)=segéd!$C$5,LEFT(C10,8)=segéd!$C$6,LEFT(C10,8)=segéd!$C$7),OR(LEN(C10)=33,LEN(C10)=29,LEN(C10)=8)),ISBLANK(C10))=TRUE,0,1)</f>
        <v>0</v>
      </c>
      <c r="Z10" s="7">
        <f t="shared" si="1"/>
        <v>0</v>
      </c>
      <c r="AA10" s="7">
        <f t="shared" si="5"/>
        <v>0</v>
      </c>
      <c r="AB10" s="7">
        <f t="shared" si="6"/>
        <v>0</v>
      </c>
      <c r="AC10" s="7">
        <f>IF(OR(L10=segéd!$A$1,L10=segéd!$A$2,L10=segéd!$A$3,L10=segéd!$A$4,ISBLANK(L10)),0,1)</f>
        <v>0</v>
      </c>
      <c r="AD10" s="7">
        <f>IF(OR(AND(L10=segéd!$A$4,OR(M10=segéd!$B$1,M10=segéd!$B$2)),AND(L10&lt;&gt;segéd!$A$4,ISBLANK(M10))),0,1)</f>
        <v>0</v>
      </c>
      <c r="AE10" s="7">
        <f>IF(OR(N10=segéd!$E$1,N10=segéd!$E$2,ISBLANK(N10)),0,1)</f>
        <v>0</v>
      </c>
      <c r="AF10" s="7">
        <f>IF(OR(P10=segéd!$F$1,P10=segéd!$F$2,ISBLANK(P10)),0,1)</f>
        <v>0</v>
      </c>
      <c r="AG10" s="7">
        <f t="shared" ca="1" si="7"/>
        <v>0</v>
      </c>
      <c r="AH10" s="7">
        <f>IF(OR(R10=segéd!$G$1,R10=segéd!$G$2,R10=segéd!$G$3,R10=segéd!$G$4,R10=segéd!$G$5,R10=segéd!$G$6,ISBLANK(R10)),0,1)</f>
        <v>0</v>
      </c>
      <c r="AI10" s="7">
        <f t="shared" ca="1" si="8"/>
        <v>0</v>
      </c>
      <c r="AJ10" s="7">
        <f t="shared" ca="1" si="9"/>
        <v>0</v>
      </c>
      <c r="AK10" s="7">
        <f t="shared" ca="1" si="10"/>
        <v>0</v>
      </c>
      <c r="AL10" s="3">
        <f>LEN(Táblázat1[[#This Row],[Felhasználási hely 
mérési pont azonosítója (POD) 
 - 33 karakter hosszú (MAVIR POD 29) 
 - Kezdete: HU000
KÖTELEZŐEN TÖLTENDŐ!]])</f>
        <v>0</v>
      </c>
      <c r="AM10" s="3" t="str">
        <f t="shared" si="11"/>
        <v>Rövid</v>
      </c>
      <c r="AN10" s="3" t="str">
        <f>IF(ISBLANK(C10),"",IFERROR(VLOOKUP(LEFT(C10,8),segéd!$C:$D,2,0),"Első 8 karakter helytelen"))</f>
        <v/>
      </c>
      <c r="AO10" s="3" t="str">
        <f t="shared" si="2"/>
        <v/>
      </c>
      <c r="AP10" s="3">
        <f t="shared" si="3"/>
        <v>0</v>
      </c>
    </row>
    <row r="11" spans="1:42">
      <c r="A11" s="25">
        <v>4</v>
      </c>
      <c r="B11" s="36"/>
      <c r="C11" s="36"/>
      <c r="D11" s="37" t="str">
        <f t="shared" si="0"/>
        <v/>
      </c>
      <c r="E11" s="37"/>
      <c r="F11" s="37"/>
      <c r="G11" s="36"/>
      <c r="H11" s="36"/>
      <c r="I11" s="37" t="str">
        <f>IFERROR(VLOOKUP(LEFT(C11,8),segéd!$C:$D,2,0),"")</f>
        <v/>
      </c>
      <c r="J11" s="39"/>
      <c r="K11" s="39"/>
      <c r="L11" s="37"/>
      <c r="M11" s="37"/>
      <c r="N11" s="37"/>
      <c r="O11" s="37"/>
      <c r="P11" s="37"/>
      <c r="Q11" s="40"/>
      <c r="R11" s="37"/>
      <c r="S11" s="40"/>
      <c r="T11" s="37"/>
      <c r="U11" s="40"/>
      <c r="V11" s="40"/>
      <c r="X11" s="7">
        <f t="shared" ca="1" si="4"/>
        <v>0</v>
      </c>
      <c r="Y11" s="7">
        <f>IF(OR(AND(OR(LEFT(C11,8)=segéd!$C$1,LEFT(C11,8)=segéd!$C$2,LEFT(C11,8)=segéd!$C$3,LEFT(C11,8)=segéd!$C$4,LEFT(C11,8)=segéd!$C$5,LEFT(C11,8)=segéd!$C$6,LEFT(C11,8)=segéd!$C$7),OR(LEN(C11)=33,LEN(C11)=29,LEN(C11)=8)),ISBLANK(C11))=TRUE,0,1)</f>
        <v>0</v>
      </c>
      <c r="Z11" s="7">
        <f t="shared" si="1"/>
        <v>0</v>
      </c>
      <c r="AA11" s="7">
        <f t="shared" si="5"/>
        <v>0</v>
      </c>
      <c r="AB11" s="7">
        <f t="shared" si="6"/>
        <v>0</v>
      </c>
      <c r="AC11" s="7">
        <f>IF(OR(L11=segéd!$A$1,L11=segéd!$A$2,L11=segéd!$A$3,L11=segéd!$A$4,ISBLANK(L11)),0,1)</f>
        <v>0</v>
      </c>
      <c r="AD11" s="7">
        <f>IF(OR(AND(L11=segéd!$A$4,OR(M11=segéd!$B$1,M11=segéd!$B$2)),AND(L11&lt;&gt;segéd!$A$4,ISBLANK(M11))),0,1)</f>
        <v>0</v>
      </c>
      <c r="AE11" s="7">
        <f>IF(OR(N11=segéd!$E$1,N11=segéd!$E$2,ISBLANK(N11)),0,1)</f>
        <v>0</v>
      </c>
      <c r="AF11" s="7">
        <f>IF(OR(P11=segéd!$F$1,P11=segéd!$F$2,ISBLANK(P11)),0,1)</f>
        <v>0</v>
      </c>
      <c r="AG11" s="7">
        <f t="shared" ca="1" si="7"/>
        <v>0</v>
      </c>
      <c r="AH11" s="7">
        <f>IF(OR(R11=segéd!$G$1,R11=segéd!$G$2,R11=segéd!$G$3,R11=segéd!$G$4,R11=segéd!$G$5,R11=segéd!$G$6,ISBLANK(R11)),0,1)</f>
        <v>0</v>
      </c>
      <c r="AI11" s="7">
        <f t="shared" ca="1" si="8"/>
        <v>0</v>
      </c>
      <c r="AJ11" s="7">
        <f t="shared" ca="1" si="9"/>
        <v>0</v>
      </c>
      <c r="AK11" s="7">
        <f t="shared" ca="1" si="10"/>
        <v>0</v>
      </c>
      <c r="AL11" s="3">
        <f>LEN(Táblázat1[[#This Row],[Felhasználási hely 
mérési pont azonosítója (POD) 
 - 33 karakter hosszú (MAVIR POD 29) 
 - Kezdete: HU000
KÖTELEZŐEN TÖLTENDŐ!]])</f>
        <v>0</v>
      </c>
      <c r="AM11" s="3" t="str">
        <f t="shared" si="11"/>
        <v>Rövid</v>
      </c>
      <c r="AN11" s="3" t="str">
        <f>IF(ISBLANK(C11),"",IFERROR(VLOOKUP(LEFT(C11,8),segéd!$C:$D,2,0),"Első 8 karakter helytelen"))</f>
        <v/>
      </c>
      <c r="AO11" s="3" t="str">
        <f t="shared" si="2"/>
        <v/>
      </c>
      <c r="AP11" s="3">
        <f t="shared" si="3"/>
        <v>0</v>
      </c>
    </row>
    <row r="12" spans="1:42">
      <c r="A12" s="25">
        <v>5</v>
      </c>
      <c r="B12" s="36"/>
      <c r="C12" s="36"/>
      <c r="D12" s="37" t="str">
        <f t="shared" si="0"/>
        <v/>
      </c>
      <c r="E12" s="37"/>
      <c r="F12" s="37"/>
      <c r="G12" s="36"/>
      <c r="H12" s="36"/>
      <c r="I12" s="37" t="str">
        <f>IFERROR(VLOOKUP(LEFT(C12,8),segéd!$C:$D,2,0),"")</f>
        <v/>
      </c>
      <c r="J12" s="39"/>
      <c r="K12" s="39"/>
      <c r="L12" s="37"/>
      <c r="M12" s="37"/>
      <c r="N12" s="37"/>
      <c r="O12" s="37"/>
      <c r="P12" s="37"/>
      <c r="Q12" s="40"/>
      <c r="R12" s="37"/>
      <c r="S12" s="40"/>
      <c r="T12" s="37"/>
      <c r="U12" s="40"/>
      <c r="V12" s="40"/>
      <c r="X12" s="7">
        <f t="shared" ca="1" si="4"/>
        <v>0</v>
      </c>
      <c r="Y12" s="7">
        <f>IF(OR(AND(OR(LEFT(C12,8)=segéd!$C$1,LEFT(C12,8)=segéd!$C$2,LEFT(C12,8)=segéd!$C$3,LEFT(C12,8)=segéd!$C$4,LEFT(C12,8)=segéd!$C$5,LEFT(C12,8)=segéd!$C$6,LEFT(C12,8)=segéd!$C$7),OR(LEN(C12)=33,LEN(C12)=29,LEN(C12)=8)),ISBLANK(C12))=TRUE,0,1)</f>
        <v>0</v>
      </c>
      <c r="Z12" s="7">
        <f t="shared" si="1"/>
        <v>0</v>
      </c>
      <c r="AA12" s="7">
        <f t="shared" si="5"/>
        <v>0</v>
      </c>
      <c r="AB12" s="7">
        <f t="shared" si="6"/>
        <v>0</v>
      </c>
      <c r="AC12" s="7">
        <f>IF(OR(L12=segéd!$A$1,L12=segéd!$A$2,L12=segéd!$A$3,L12=segéd!$A$4,ISBLANK(L12)),0,1)</f>
        <v>0</v>
      </c>
      <c r="AD12" s="7">
        <f>IF(OR(AND(L12=segéd!$A$4,OR(M12=segéd!$B$1,M12=segéd!$B$2)),AND(L12&lt;&gt;segéd!$A$4,ISBLANK(M12))),0,1)</f>
        <v>0</v>
      </c>
      <c r="AE12" s="7">
        <f>IF(OR(N12=segéd!$E$1,N12=segéd!$E$2,ISBLANK(N12)),0,1)</f>
        <v>0</v>
      </c>
      <c r="AF12" s="7">
        <f>IF(OR(P12=segéd!$F$1,P12=segéd!$F$2,ISBLANK(P12)),0,1)</f>
        <v>0</v>
      </c>
      <c r="AG12" s="7">
        <f t="shared" ca="1" si="7"/>
        <v>0</v>
      </c>
      <c r="AH12" s="7">
        <f>IF(OR(R12=segéd!$G$1,R12=segéd!$G$2,R12=segéd!$G$3,R12=segéd!$G$4,R12=segéd!$G$5,R12=segéd!$G$6,ISBLANK(R12)),0,1)</f>
        <v>0</v>
      </c>
      <c r="AI12" s="7">
        <f t="shared" ca="1" si="8"/>
        <v>0</v>
      </c>
      <c r="AJ12" s="7">
        <f t="shared" ca="1" si="9"/>
        <v>0</v>
      </c>
      <c r="AK12" s="7">
        <f t="shared" ca="1" si="10"/>
        <v>0</v>
      </c>
      <c r="AL12" s="3">
        <f>LEN(Táblázat1[[#This Row],[Felhasználási hely 
mérési pont azonosítója (POD) 
 - 33 karakter hosszú (MAVIR POD 29) 
 - Kezdete: HU000
KÖTELEZŐEN TÖLTENDŐ!]])</f>
        <v>0</v>
      </c>
      <c r="AM12" s="3" t="str">
        <f t="shared" si="11"/>
        <v>Rövid</v>
      </c>
      <c r="AN12" s="3" t="str">
        <f>IF(ISBLANK(C12),"",IFERROR(VLOOKUP(LEFT(C12,8),segéd!$C:$D,2,0),"Első 8 karakter helytelen"))</f>
        <v/>
      </c>
      <c r="AO12" s="3" t="str">
        <f t="shared" si="2"/>
        <v/>
      </c>
      <c r="AP12" s="3">
        <f t="shared" si="3"/>
        <v>0</v>
      </c>
    </row>
    <row r="13" spans="1:42">
      <c r="A13" s="25">
        <v>6</v>
      </c>
      <c r="B13" s="36"/>
      <c r="C13" s="36"/>
      <c r="D13" s="37" t="str">
        <f t="shared" si="0"/>
        <v/>
      </c>
      <c r="E13" s="37"/>
      <c r="F13" s="37"/>
      <c r="G13" s="36"/>
      <c r="H13" s="36"/>
      <c r="I13" s="37" t="str">
        <f>IFERROR(VLOOKUP(LEFT(C13,8),segéd!$C:$D,2,0),"")</f>
        <v/>
      </c>
      <c r="J13" s="39"/>
      <c r="K13" s="39"/>
      <c r="L13" s="37"/>
      <c r="M13" s="37"/>
      <c r="N13" s="37"/>
      <c r="O13" s="37"/>
      <c r="P13" s="37"/>
      <c r="Q13" s="40"/>
      <c r="R13" s="37"/>
      <c r="S13" s="40"/>
      <c r="T13" s="37"/>
      <c r="U13" s="40"/>
      <c r="V13" s="40"/>
      <c r="X13" s="7">
        <f t="shared" ca="1" si="4"/>
        <v>0</v>
      </c>
      <c r="Y13" s="7">
        <f>IF(OR(AND(OR(LEFT(C13,8)=segéd!$C$1,LEFT(C13,8)=segéd!$C$2,LEFT(C13,8)=segéd!$C$3,LEFT(C13,8)=segéd!$C$4,LEFT(C13,8)=segéd!$C$5,LEFT(C13,8)=segéd!$C$6,LEFT(C13,8)=segéd!$C$7),OR(LEN(C13)=33,LEN(C13)=29,LEN(C13)=8)),ISBLANK(C13))=TRUE,0,1)</f>
        <v>0</v>
      </c>
      <c r="Z13" s="7">
        <f t="shared" si="1"/>
        <v>0</v>
      </c>
      <c r="AA13" s="7">
        <f t="shared" si="5"/>
        <v>0</v>
      </c>
      <c r="AB13" s="7">
        <f t="shared" si="6"/>
        <v>0</v>
      </c>
      <c r="AC13" s="7">
        <f>IF(OR(L13=segéd!$A$1,L13=segéd!$A$2,L13=segéd!$A$3,L13=segéd!$A$4,ISBLANK(L13)),0,1)</f>
        <v>0</v>
      </c>
      <c r="AD13" s="7">
        <f>IF(OR(AND(L13=segéd!$A$4,OR(M13=segéd!$B$1,M13=segéd!$B$2)),AND(L13&lt;&gt;segéd!$A$4,ISBLANK(M13))),0,1)</f>
        <v>0</v>
      </c>
      <c r="AE13" s="7">
        <f>IF(OR(N13=segéd!$E$1,N13=segéd!$E$2,ISBLANK(N13)),0,1)</f>
        <v>0</v>
      </c>
      <c r="AF13" s="7">
        <f>IF(OR(P13=segéd!$F$1,P13=segéd!$F$2,ISBLANK(P13)),0,1)</f>
        <v>0</v>
      </c>
      <c r="AG13" s="7">
        <f t="shared" ca="1" si="7"/>
        <v>0</v>
      </c>
      <c r="AH13" s="7">
        <f>IF(OR(R13=segéd!$G$1,R13=segéd!$G$2,R13=segéd!$G$3,R13=segéd!$G$4,R13=segéd!$G$5,R13=segéd!$G$6,ISBLANK(R13)),0,1)</f>
        <v>0</v>
      </c>
      <c r="AI13" s="7">
        <f t="shared" ca="1" si="8"/>
        <v>0</v>
      </c>
      <c r="AJ13" s="7">
        <f t="shared" ca="1" si="9"/>
        <v>0</v>
      </c>
      <c r="AK13" s="7">
        <f t="shared" ca="1" si="10"/>
        <v>0</v>
      </c>
      <c r="AL13" s="3">
        <f>LEN(Táblázat1[[#This Row],[Felhasználási hely 
mérési pont azonosítója (POD) 
 - 33 karakter hosszú (MAVIR POD 29) 
 - Kezdete: HU000
KÖTELEZŐEN TÖLTENDŐ!]])</f>
        <v>0</v>
      </c>
      <c r="AM13" s="3" t="str">
        <f t="shared" si="11"/>
        <v>Rövid</v>
      </c>
      <c r="AN13" s="3" t="str">
        <f>IF(ISBLANK(C13),"",IFERROR(VLOOKUP(LEFT(C13,8),segéd!$C:$D,2,0),"Első 8 karakter helytelen"))</f>
        <v/>
      </c>
      <c r="AO13" s="3" t="str">
        <f t="shared" si="2"/>
        <v/>
      </c>
      <c r="AP13" s="3">
        <f t="shared" si="3"/>
        <v>0</v>
      </c>
    </row>
    <row r="14" spans="1:42">
      <c r="A14" s="25">
        <v>7</v>
      </c>
      <c r="B14" s="36"/>
      <c r="C14" s="36"/>
      <c r="D14" s="37" t="str">
        <f t="shared" si="0"/>
        <v/>
      </c>
      <c r="E14" s="37"/>
      <c r="F14" s="37"/>
      <c r="G14" s="36"/>
      <c r="H14" s="36"/>
      <c r="I14" s="37" t="str">
        <f>IFERROR(VLOOKUP(LEFT(C14,8),segéd!$C:$D,2,0),"")</f>
        <v/>
      </c>
      <c r="J14" s="39"/>
      <c r="K14" s="39"/>
      <c r="L14" s="37"/>
      <c r="M14" s="37"/>
      <c r="N14" s="37"/>
      <c r="O14" s="37"/>
      <c r="P14" s="37"/>
      <c r="Q14" s="40"/>
      <c r="R14" s="37"/>
      <c r="S14" s="40"/>
      <c r="T14" s="37"/>
      <c r="U14" s="40"/>
      <c r="V14" s="40"/>
      <c r="X14" s="7">
        <f t="shared" ca="1" si="4"/>
        <v>0</v>
      </c>
      <c r="Y14" s="7">
        <f>IF(OR(AND(OR(LEFT(C14,8)=segéd!$C$1,LEFT(C14,8)=segéd!$C$2,LEFT(C14,8)=segéd!$C$3,LEFT(C14,8)=segéd!$C$4,LEFT(C14,8)=segéd!$C$5,LEFT(C14,8)=segéd!$C$6,LEFT(C14,8)=segéd!$C$7),OR(LEN(C14)=33,LEN(C14)=29,LEN(C14)=8)),ISBLANK(C14))=TRUE,0,1)</f>
        <v>0</v>
      </c>
      <c r="Z14" s="7">
        <f t="shared" si="1"/>
        <v>0</v>
      </c>
      <c r="AA14" s="7">
        <f t="shared" si="5"/>
        <v>0</v>
      </c>
      <c r="AB14" s="7">
        <f t="shared" si="6"/>
        <v>0</v>
      </c>
      <c r="AC14" s="7">
        <f>IF(OR(L14=segéd!$A$1,L14=segéd!$A$2,L14=segéd!$A$3,L14=segéd!$A$4,ISBLANK(L14)),0,1)</f>
        <v>0</v>
      </c>
      <c r="AD14" s="7">
        <f>IF(OR(AND(L14=segéd!$A$4,OR(M14=segéd!$B$1,M14=segéd!$B$2)),AND(L14&lt;&gt;segéd!$A$4,ISBLANK(M14))),0,1)</f>
        <v>0</v>
      </c>
      <c r="AE14" s="7">
        <f>IF(OR(N14=segéd!$E$1,N14=segéd!$E$2,ISBLANK(N14)),0,1)</f>
        <v>0</v>
      </c>
      <c r="AF14" s="7">
        <f>IF(OR(P14=segéd!$F$1,P14=segéd!$F$2,ISBLANK(P14)),0,1)</f>
        <v>0</v>
      </c>
      <c r="AG14" s="7">
        <f t="shared" ca="1" si="7"/>
        <v>0</v>
      </c>
      <c r="AH14" s="7">
        <f>IF(OR(R14=segéd!$G$1,R14=segéd!$G$2,R14=segéd!$G$3,R14=segéd!$G$4,R14=segéd!$G$5,R14=segéd!$G$6,ISBLANK(R14)),0,1)</f>
        <v>0</v>
      </c>
      <c r="AI14" s="7">
        <f t="shared" ca="1" si="8"/>
        <v>0</v>
      </c>
      <c r="AJ14" s="7">
        <f t="shared" ca="1" si="9"/>
        <v>0</v>
      </c>
      <c r="AK14" s="7">
        <f t="shared" ca="1" si="10"/>
        <v>0</v>
      </c>
      <c r="AL14" s="3">
        <f>LEN(Táblázat1[[#This Row],[Felhasználási hely 
mérési pont azonosítója (POD) 
 - 33 karakter hosszú (MAVIR POD 29) 
 - Kezdete: HU000
KÖTELEZŐEN TÖLTENDŐ!]])</f>
        <v>0</v>
      </c>
      <c r="AM14" s="3" t="str">
        <f t="shared" si="11"/>
        <v>Rövid</v>
      </c>
      <c r="AN14" s="3" t="str">
        <f>IF(ISBLANK(C14),"",IFERROR(VLOOKUP(LEFT(C14,8),segéd!$C:$D,2,0),"Első 8 karakter helytelen"))</f>
        <v/>
      </c>
      <c r="AO14" s="3" t="str">
        <f t="shared" si="2"/>
        <v/>
      </c>
      <c r="AP14" s="3">
        <f t="shared" si="3"/>
        <v>0</v>
      </c>
    </row>
    <row r="15" spans="1:42">
      <c r="A15" s="25">
        <v>8</v>
      </c>
      <c r="B15" s="36"/>
      <c r="C15" s="36"/>
      <c r="D15" s="37" t="str">
        <f t="shared" si="0"/>
        <v/>
      </c>
      <c r="E15" s="37"/>
      <c r="F15" s="37"/>
      <c r="G15" s="36"/>
      <c r="H15" s="36"/>
      <c r="I15" s="37" t="str">
        <f>IFERROR(VLOOKUP(LEFT(C15,8),segéd!$C:$D,2,0),"")</f>
        <v/>
      </c>
      <c r="J15" s="39"/>
      <c r="K15" s="39"/>
      <c r="L15" s="37"/>
      <c r="M15" s="37"/>
      <c r="N15" s="37"/>
      <c r="O15" s="37"/>
      <c r="P15" s="37"/>
      <c r="Q15" s="40"/>
      <c r="R15" s="37"/>
      <c r="S15" s="40"/>
      <c r="T15" s="37"/>
      <c r="U15" s="40"/>
      <c r="V15" s="40"/>
      <c r="X15" s="7">
        <f t="shared" ca="1" si="4"/>
        <v>0</v>
      </c>
      <c r="Y15" s="7">
        <f>IF(OR(AND(OR(LEFT(C15,8)=segéd!$C$1,LEFT(C15,8)=segéd!$C$2,LEFT(C15,8)=segéd!$C$3,LEFT(C15,8)=segéd!$C$4,LEFT(C15,8)=segéd!$C$5,LEFT(C15,8)=segéd!$C$6,LEFT(C15,8)=segéd!$C$7),OR(LEN(C15)=33,LEN(C15)=29,LEN(C15)=8)),ISBLANK(C15))=TRUE,0,1)</f>
        <v>0</v>
      </c>
      <c r="Z15" s="7">
        <f t="shared" si="1"/>
        <v>0</v>
      </c>
      <c r="AA15" s="7">
        <f t="shared" si="5"/>
        <v>0</v>
      </c>
      <c r="AB15" s="7">
        <f t="shared" si="6"/>
        <v>0</v>
      </c>
      <c r="AC15" s="7">
        <f>IF(OR(L15=segéd!$A$1,L15=segéd!$A$2,L15=segéd!$A$3,L15=segéd!$A$4,ISBLANK(L15)),0,1)</f>
        <v>0</v>
      </c>
      <c r="AD15" s="7">
        <f>IF(OR(AND(L15=segéd!$A$4,OR(M15=segéd!$B$1,M15=segéd!$B$2)),AND(L15&lt;&gt;segéd!$A$4,ISBLANK(M15))),0,1)</f>
        <v>0</v>
      </c>
      <c r="AE15" s="7">
        <f>IF(OR(N15=segéd!$E$1,N15=segéd!$E$2,ISBLANK(N15)),0,1)</f>
        <v>0</v>
      </c>
      <c r="AF15" s="7">
        <f>IF(OR(P15=segéd!$F$1,P15=segéd!$F$2,ISBLANK(P15)),0,1)</f>
        <v>0</v>
      </c>
      <c r="AG15" s="7">
        <f t="shared" ca="1" si="7"/>
        <v>0</v>
      </c>
      <c r="AH15" s="7">
        <f>IF(OR(R15=segéd!$G$1,R15=segéd!$G$2,R15=segéd!$G$3,R15=segéd!$G$4,R15=segéd!$G$5,R15=segéd!$G$6,ISBLANK(R15)),0,1)</f>
        <v>0</v>
      </c>
      <c r="AI15" s="7">
        <f t="shared" ca="1" si="8"/>
        <v>0</v>
      </c>
      <c r="AJ15" s="7">
        <f t="shared" ca="1" si="9"/>
        <v>0</v>
      </c>
      <c r="AK15" s="7">
        <f t="shared" ca="1" si="10"/>
        <v>0</v>
      </c>
      <c r="AL15" s="3">
        <f>LEN(Táblázat1[[#This Row],[Felhasználási hely 
mérési pont azonosítója (POD) 
 - 33 karakter hosszú (MAVIR POD 29) 
 - Kezdete: HU000
KÖTELEZŐEN TÖLTENDŐ!]])</f>
        <v>0</v>
      </c>
      <c r="AM15" s="3" t="str">
        <f t="shared" si="11"/>
        <v>Rövid</v>
      </c>
      <c r="AN15" s="3" t="str">
        <f>IF(ISBLANK(C15),"",IFERROR(VLOOKUP(LEFT(C15,8),segéd!$C:$D,2,0),"Első 8 karakter helytelen"))</f>
        <v/>
      </c>
      <c r="AO15" s="3" t="str">
        <f t="shared" si="2"/>
        <v/>
      </c>
      <c r="AP15" s="3">
        <f t="shared" si="3"/>
        <v>0</v>
      </c>
    </row>
    <row r="16" spans="1:42">
      <c r="A16" s="25">
        <v>9</v>
      </c>
      <c r="B16" s="36"/>
      <c r="C16" s="36"/>
      <c r="D16" s="37" t="str">
        <f t="shared" si="0"/>
        <v/>
      </c>
      <c r="E16" s="37"/>
      <c r="F16" s="37"/>
      <c r="G16" s="36"/>
      <c r="H16" s="36"/>
      <c r="I16" s="37" t="str">
        <f>IFERROR(VLOOKUP(LEFT(C16,8),segéd!$C:$D,2,0),"")</f>
        <v/>
      </c>
      <c r="J16" s="39"/>
      <c r="K16" s="39"/>
      <c r="L16" s="37"/>
      <c r="M16" s="37"/>
      <c r="N16" s="37"/>
      <c r="O16" s="37"/>
      <c r="P16" s="37"/>
      <c r="Q16" s="40"/>
      <c r="R16" s="37"/>
      <c r="S16" s="40"/>
      <c r="T16" s="37"/>
      <c r="U16" s="40"/>
      <c r="V16" s="40"/>
      <c r="X16" s="7">
        <f t="shared" ca="1" si="4"/>
        <v>0</v>
      </c>
      <c r="Y16" s="7">
        <f>IF(OR(AND(OR(LEFT(C16,8)=segéd!$C$1,LEFT(C16,8)=segéd!$C$2,LEFT(C16,8)=segéd!$C$3,LEFT(C16,8)=segéd!$C$4,LEFT(C16,8)=segéd!$C$5,LEFT(C16,8)=segéd!$C$6,LEFT(C16,8)=segéd!$C$7),OR(LEN(C16)=33,LEN(C16)=29,LEN(C16)=8)),ISBLANK(C16))=TRUE,0,1)</f>
        <v>0</v>
      </c>
      <c r="Z16" s="7">
        <f t="shared" si="1"/>
        <v>0</v>
      </c>
      <c r="AA16" s="7">
        <f t="shared" si="5"/>
        <v>0</v>
      </c>
      <c r="AB16" s="7">
        <f t="shared" si="6"/>
        <v>0</v>
      </c>
      <c r="AC16" s="7">
        <f>IF(OR(L16=segéd!$A$1,L16=segéd!$A$2,L16=segéd!$A$3,L16=segéd!$A$4,ISBLANK(L16)),0,1)</f>
        <v>0</v>
      </c>
      <c r="AD16" s="7">
        <f>IF(OR(AND(L16=segéd!$A$4,OR(M16=segéd!$B$1,M16=segéd!$B$2)),AND(L16&lt;&gt;segéd!$A$4,ISBLANK(M16))),0,1)</f>
        <v>0</v>
      </c>
      <c r="AE16" s="7">
        <f>IF(OR(N16=segéd!$E$1,N16=segéd!$E$2,ISBLANK(N16)),0,1)</f>
        <v>0</v>
      </c>
      <c r="AF16" s="7">
        <f>IF(OR(P16=segéd!$F$1,P16=segéd!$F$2,ISBLANK(P16)),0,1)</f>
        <v>0</v>
      </c>
      <c r="AG16" s="7">
        <f t="shared" ca="1" si="7"/>
        <v>0</v>
      </c>
      <c r="AH16" s="7">
        <f>IF(OR(R16=segéd!$G$1,R16=segéd!$G$2,R16=segéd!$G$3,R16=segéd!$G$4,R16=segéd!$G$5,R16=segéd!$G$6,ISBLANK(R16)),0,1)</f>
        <v>0</v>
      </c>
      <c r="AI16" s="7">
        <f t="shared" ca="1" si="8"/>
        <v>0</v>
      </c>
      <c r="AJ16" s="7">
        <f t="shared" ca="1" si="9"/>
        <v>0</v>
      </c>
      <c r="AK16" s="7">
        <f t="shared" ca="1" si="10"/>
        <v>0</v>
      </c>
      <c r="AL16" s="3">
        <f>LEN(Táblázat1[[#This Row],[Felhasználási hely 
mérési pont azonosítója (POD) 
 - 33 karakter hosszú (MAVIR POD 29) 
 - Kezdete: HU000
KÖTELEZŐEN TÖLTENDŐ!]])</f>
        <v>0</v>
      </c>
      <c r="AM16" s="3" t="str">
        <f t="shared" si="11"/>
        <v>Rövid</v>
      </c>
      <c r="AN16" s="3" t="str">
        <f>IF(ISBLANK(C16),"",IFERROR(VLOOKUP(LEFT(C16,8),segéd!$C:$D,2,0),"Első 8 karakter helytelen"))</f>
        <v/>
      </c>
      <c r="AO16" s="3" t="str">
        <f t="shared" si="2"/>
        <v/>
      </c>
      <c r="AP16" s="3">
        <f t="shared" si="3"/>
        <v>0</v>
      </c>
    </row>
    <row r="17" spans="1:42">
      <c r="A17" s="25">
        <v>10</v>
      </c>
      <c r="B17" s="36"/>
      <c r="C17" s="36"/>
      <c r="D17" s="37" t="str">
        <f t="shared" si="0"/>
        <v/>
      </c>
      <c r="E17" s="37"/>
      <c r="F17" s="37"/>
      <c r="G17" s="36"/>
      <c r="H17" s="36"/>
      <c r="I17" s="37" t="str">
        <f>IFERROR(VLOOKUP(LEFT(C17,8),segéd!$C:$D,2,0),"")</f>
        <v/>
      </c>
      <c r="J17" s="39"/>
      <c r="K17" s="39"/>
      <c r="L17" s="37"/>
      <c r="M17" s="37"/>
      <c r="N17" s="37"/>
      <c r="O17" s="37"/>
      <c r="P17" s="37"/>
      <c r="Q17" s="40"/>
      <c r="R17" s="37"/>
      <c r="S17" s="40"/>
      <c r="T17" s="37"/>
      <c r="U17" s="40"/>
      <c r="V17" s="40"/>
      <c r="X17" s="7">
        <f t="shared" ca="1" si="4"/>
        <v>0</v>
      </c>
      <c r="Y17" s="7">
        <f>IF(OR(AND(OR(LEFT(C17,8)=segéd!$C$1,LEFT(C17,8)=segéd!$C$2,LEFT(C17,8)=segéd!$C$3,LEFT(C17,8)=segéd!$C$4,LEFT(C17,8)=segéd!$C$5,LEFT(C17,8)=segéd!$C$6,LEFT(C17,8)=segéd!$C$7),OR(LEN(C17)=33,LEN(C17)=29,LEN(C17)=8)),ISBLANK(C17))=TRUE,0,1)</f>
        <v>0</v>
      </c>
      <c r="Z17" s="7">
        <f t="shared" si="1"/>
        <v>0</v>
      </c>
      <c r="AA17" s="7">
        <f t="shared" si="5"/>
        <v>0</v>
      </c>
      <c r="AB17" s="7">
        <f t="shared" si="6"/>
        <v>0</v>
      </c>
      <c r="AC17" s="7">
        <f>IF(OR(L17=segéd!$A$1,L17=segéd!$A$2,L17=segéd!$A$3,L17=segéd!$A$4,ISBLANK(L17)),0,1)</f>
        <v>0</v>
      </c>
      <c r="AD17" s="7">
        <f>IF(OR(AND(L17=segéd!$A$4,OR(M17=segéd!$B$1,M17=segéd!$B$2)),AND(L17&lt;&gt;segéd!$A$4,ISBLANK(M17))),0,1)</f>
        <v>0</v>
      </c>
      <c r="AE17" s="7">
        <f>IF(OR(N17=segéd!$E$1,N17=segéd!$E$2,ISBLANK(N17)),0,1)</f>
        <v>0</v>
      </c>
      <c r="AF17" s="7">
        <f>IF(OR(P17=segéd!$F$1,P17=segéd!$F$2,ISBLANK(P17)),0,1)</f>
        <v>0</v>
      </c>
      <c r="AG17" s="7">
        <f t="shared" ca="1" si="7"/>
        <v>0</v>
      </c>
      <c r="AH17" s="7">
        <f>IF(OR(R17=segéd!$G$1,R17=segéd!$G$2,R17=segéd!$G$3,R17=segéd!$G$4,R17=segéd!$G$5,R17=segéd!$G$6,ISBLANK(R17)),0,1)</f>
        <v>0</v>
      </c>
      <c r="AI17" s="7">
        <f t="shared" ca="1" si="8"/>
        <v>0</v>
      </c>
      <c r="AJ17" s="7">
        <f t="shared" ca="1" si="9"/>
        <v>0</v>
      </c>
      <c r="AK17" s="7">
        <f t="shared" ca="1" si="10"/>
        <v>0</v>
      </c>
      <c r="AL17" s="3">
        <f>LEN(Táblázat1[[#This Row],[Felhasználási hely 
mérési pont azonosítója (POD) 
 - 33 karakter hosszú (MAVIR POD 29) 
 - Kezdete: HU000
KÖTELEZŐEN TÖLTENDŐ!]])</f>
        <v>0</v>
      </c>
      <c r="AM17" s="3" t="str">
        <f t="shared" si="11"/>
        <v>Rövid</v>
      </c>
      <c r="AN17" s="3" t="str">
        <f>IF(ISBLANK(C17),"",IFERROR(VLOOKUP(LEFT(C17,8),segéd!$C:$D,2,0),"Első 8 karakter helytelen"))</f>
        <v/>
      </c>
      <c r="AO17" s="3" t="str">
        <f t="shared" si="2"/>
        <v/>
      </c>
      <c r="AP17" s="3">
        <f t="shared" si="3"/>
        <v>0</v>
      </c>
    </row>
    <row r="18" spans="1:42">
      <c r="A18" s="25">
        <v>11</v>
      </c>
      <c r="B18" s="36"/>
      <c r="C18" s="36"/>
      <c r="D18" s="37" t="str">
        <f t="shared" si="0"/>
        <v/>
      </c>
      <c r="E18" s="37"/>
      <c r="F18" s="37"/>
      <c r="G18" s="36"/>
      <c r="H18" s="36"/>
      <c r="I18" s="37" t="str">
        <f>IFERROR(VLOOKUP(LEFT(C18,8),segéd!$C:$D,2,0),"")</f>
        <v/>
      </c>
      <c r="J18" s="39"/>
      <c r="K18" s="39"/>
      <c r="L18" s="37"/>
      <c r="M18" s="37"/>
      <c r="N18" s="37"/>
      <c r="O18" s="37"/>
      <c r="P18" s="37"/>
      <c r="Q18" s="40"/>
      <c r="R18" s="37"/>
      <c r="S18" s="40"/>
      <c r="T18" s="37"/>
      <c r="U18" s="40"/>
      <c r="V18" s="40"/>
      <c r="X18" s="7">
        <f t="shared" ca="1" si="4"/>
        <v>0</v>
      </c>
      <c r="Y18" s="7">
        <f>IF(OR(AND(OR(LEFT(C18,8)=segéd!$C$1,LEFT(C18,8)=segéd!$C$2,LEFT(C18,8)=segéd!$C$3,LEFT(C18,8)=segéd!$C$4,LEFT(C18,8)=segéd!$C$5,LEFT(C18,8)=segéd!$C$6,LEFT(C18,8)=segéd!$C$7),OR(LEN(C18)=33,LEN(C18)=29,LEN(C18)=8)),ISBLANK(C18))=TRUE,0,1)</f>
        <v>0</v>
      </c>
      <c r="Z18" s="7">
        <f t="shared" si="1"/>
        <v>0</v>
      </c>
      <c r="AA18" s="7">
        <f t="shared" si="5"/>
        <v>0</v>
      </c>
      <c r="AB18" s="7">
        <f t="shared" si="6"/>
        <v>0</v>
      </c>
      <c r="AC18" s="7">
        <f>IF(OR(L18=segéd!$A$1,L18=segéd!$A$2,L18=segéd!$A$3,L18=segéd!$A$4,ISBLANK(L18)),0,1)</f>
        <v>0</v>
      </c>
      <c r="AD18" s="7">
        <f>IF(OR(AND(L18=segéd!$A$4,OR(M18=segéd!$B$1,M18=segéd!$B$2)),AND(L18&lt;&gt;segéd!$A$4,ISBLANK(M18))),0,1)</f>
        <v>0</v>
      </c>
      <c r="AE18" s="7">
        <f>IF(OR(N18=segéd!$E$1,N18=segéd!$E$2,ISBLANK(N18)),0,1)</f>
        <v>0</v>
      </c>
      <c r="AF18" s="7">
        <f>IF(OR(P18=segéd!$F$1,P18=segéd!$F$2,ISBLANK(P18)),0,1)</f>
        <v>0</v>
      </c>
      <c r="AG18" s="7">
        <f t="shared" ca="1" si="7"/>
        <v>0</v>
      </c>
      <c r="AH18" s="7">
        <f>IF(OR(R18=segéd!$G$1,R18=segéd!$G$2,R18=segéd!$G$3,R18=segéd!$G$4,R18=segéd!$G$5,R18=segéd!$G$6,ISBLANK(R18)),0,1)</f>
        <v>0</v>
      </c>
      <c r="AI18" s="7">
        <f t="shared" ca="1" si="8"/>
        <v>0</v>
      </c>
      <c r="AJ18" s="7">
        <f t="shared" ca="1" si="9"/>
        <v>0</v>
      </c>
      <c r="AK18" s="7">
        <f t="shared" ca="1" si="10"/>
        <v>0</v>
      </c>
      <c r="AL18" s="3">
        <f>LEN(Táblázat1[[#This Row],[Felhasználási hely 
mérési pont azonosítója (POD) 
 - 33 karakter hosszú (MAVIR POD 29) 
 - Kezdete: HU000
KÖTELEZŐEN TÖLTENDŐ!]])</f>
        <v>0</v>
      </c>
      <c r="AM18" s="3" t="str">
        <f t="shared" si="11"/>
        <v>Rövid</v>
      </c>
      <c r="AN18" s="3" t="str">
        <f>IF(ISBLANK(C18),"",IFERROR(VLOOKUP(LEFT(C18,8),segéd!$C:$D,2,0),"Első 8 karakter helytelen"))</f>
        <v/>
      </c>
      <c r="AO18" s="3" t="str">
        <f t="shared" si="2"/>
        <v/>
      </c>
      <c r="AP18" s="3">
        <f t="shared" si="3"/>
        <v>0</v>
      </c>
    </row>
    <row r="19" spans="1:42">
      <c r="A19" s="25">
        <v>12</v>
      </c>
      <c r="B19" s="36"/>
      <c r="C19" s="36"/>
      <c r="D19" s="37" t="str">
        <f t="shared" si="0"/>
        <v/>
      </c>
      <c r="E19" s="37"/>
      <c r="F19" s="37"/>
      <c r="G19" s="36"/>
      <c r="H19" s="36"/>
      <c r="I19" s="37" t="str">
        <f>IFERROR(VLOOKUP(LEFT(C19,8),segéd!$C:$D,2,0),"")</f>
        <v/>
      </c>
      <c r="J19" s="39"/>
      <c r="K19" s="39"/>
      <c r="L19" s="37"/>
      <c r="M19" s="37"/>
      <c r="N19" s="37"/>
      <c r="O19" s="37"/>
      <c r="P19" s="37"/>
      <c r="Q19" s="40"/>
      <c r="R19" s="37"/>
      <c r="S19" s="40"/>
      <c r="T19" s="37"/>
      <c r="U19" s="40"/>
      <c r="V19" s="40"/>
      <c r="X19" s="7">
        <f t="shared" ca="1" si="4"/>
        <v>0</v>
      </c>
      <c r="Y19" s="7">
        <f>IF(OR(AND(OR(LEFT(C19,8)=segéd!$C$1,LEFT(C19,8)=segéd!$C$2,LEFT(C19,8)=segéd!$C$3,LEFT(C19,8)=segéd!$C$4,LEFT(C19,8)=segéd!$C$5,LEFT(C19,8)=segéd!$C$6,LEFT(C19,8)=segéd!$C$7),OR(LEN(C19)=33,LEN(C19)=29,LEN(C19)=8)),ISBLANK(C19))=TRUE,0,1)</f>
        <v>0</v>
      </c>
      <c r="Z19" s="7">
        <f t="shared" si="1"/>
        <v>0</v>
      </c>
      <c r="AA19" s="7">
        <f t="shared" si="5"/>
        <v>0</v>
      </c>
      <c r="AB19" s="7">
        <f t="shared" si="6"/>
        <v>0</v>
      </c>
      <c r="AC19" s="7">
        <f>IF(OR(L19=segéd!$A$1,L19=segéd!$A$2,L19=segéd!$A$3,L19=segéd!$A$4,ISBLANK(L19)),0,1)</f>
        <v>0</v>
      </c>
      <c r="AD19" s="7">
        <f>IF(OR(AND(L19=segéd!$A$4,OR(M19=segéd!$B$1,M19=segéd!$B$2)),AND(L19&lt;&gt;segéd!$A$4,ISBLANK(M19))),0,1)</f>
        <v>0</v>
      </c>
      <c r="AE19" s="7">
        <f>IF(OR(N19=segéd!$E$1,N19=segéd!$E$2,ISBLANK(N19)),0,1)</f>
        <v>0</v>
      </c>
      <c r="AF19" s="7">
        <f>IF(OR(P19=segéd!$F$1,P19=segéd!$F$2,ISBLANK(P19)),0,1)</f>
        <v>0</v>
      </c>
      <c r="AG19" s="7">
        <f t="shared" ca="1" si="7"/>
        <v>0</v>
      </c>
      <c r="AH19" s="7">
        <f>IF(OR(R19=segéd!$G$1,R19=segéd!$G$2,R19=segéd!$G$3,R19=segéd!$G$4,R19=segéd!$G$5,R19=segéd!$G$6,ISBLANK(R19)),0,1)</f>
        <v>0</v>
      </c>
      <c r="AI19" s="7">
        <f t="shared" ca="1" si="8"/>
        <v>0</v>
      </c>
      <c r="AJ19" s="7">
        <f t="shared" ca="1" si="9"/>
        <v>0</v>
      </c>
      <c r="AK19" s="7">
        <f t="shared" ca="1" si="10"/>
        <v>0</v>
      </c>
      <c r="AL19" s="3">
        <f>LEN(Táblázat1[[#This Row],[Felhasználási hely 
mérési pont azonosítója (POD) 
 - 33 karakter hosszú (MAVIR POD 29) 
 - Kezdete: HU000
KÖTELEZŐEN TÖLTENDŐ!]])</f>
        <v>0</v>
      </c>
      <c r="AM19" s="3" t="str">
        <f t="shared" si="11"/>
        <v>Rövid</v>
      </c>
      <c r="AN19" s="3" t="str">
        <f>IF(ISBLANK(C19),"",IFERROR(VLOOKUP(LEFT(C19,8),segéd!$C:$D,2,0),"Első 8 karakter helytelen"))</f>
        <v/>
      </c>
      <c r="AO19" s="3" t="str">
        <f t="shared" si="2"/>
        <v/>
      </c>
      <c r="AP19" s="3">
        <f t="shared" si="3"/>
        <v>0</v>
      </c>
    </row>
    <row r="20" spans="1:42">
      <c r="A20" s="25">
        <v>13</v>
      </c>
      <c r="B20" s="36"/>
      <c r="C20" s="36"/>
      <c r="D20" s="37" t="str">
        <f t="shared" si="0"/>
        <v/>
      </c>
      <c r="E20" s="37"/>
      <c r="F20" s="37"/>
      <c r="G20" s="36"/>
      <c r="H20" s="36"/>
      <c r="I20" s="37" t="str">
        <f>IFERROR(VLOOKUP(LEFT(C20,8),segéd!$C:$D,2,0),"")</f>
        <v/>
      </c>
      <c r="J20" s="39"/>
      <c r="K20" s="39"/>
      <c r="L20" s="37"/>
      <c r="M20" s="37"/>
      <c r="N20" s="37"/>
      <c r="O20" s="37"/>
      <c r="P20" s="37"/>
      <c r="Q20" s="40"/>
      <c r="R20" s="37"/>
      <c r="S20" s="40"/>
      <c r="T20" s="37"/>
      <c r="U20" s="40"/>
      <c r="V20" s="40"/>
      <c r="X20" s="7">
        <f t="shared" ca="1" si="4"/>
        <v>0</v>
      </c>
      <c r="Y20" s="7">
        <f>IF(OR(AND(OR(LEFT(C20,8)=segéd!$C$1,LEFT(C20,8)=segéd!$C$2,LEFT(C20,8)=segéd!$C$3,LEFT(C20,8)=segéd!$C$4,LEFT(C20,8)=segéd!$C$5,LEFT(C20,8)=segéd!$C$6,LEFT(C20,8)=segéd!$C$7),OR(LEN(C20)=33,LEN(C20)=29,LEN(C20)=8)),ISBLANK(C20))=TRUE,0,1)</f>
        <v>0</v>
      </c>
      <c r="Z20" s="7">
        <f t="shared" si="1"/>
        <v>0</v>
      </c>
      <c r="AA20" s="7">
        <f t="shared" si="5"/>
        <v>0</v>
      </c>
      <c r="AB20" s="7">
        <f t="shared" si="6"/>
        <v>0</v>
      </c>
      <c r="AC20" s="7">
        <f>IF(OR(L20=segéd!$A$1,L20=segéd!$A$2,L20=segéd!$A$3,L20=segéd!$A$4,ISBLANK(L20)),0,1)</f>
        <v>0</v>
      </c>
      <c r="AD20" s="7">
        <f>IF(OR(AND(L20=segéd!$A$4,OR(M20=segéd!$B$1,M20=segéd!$B$2)),AND(L20&lt;&gt;segéd!$A$4,ISBLANK(M20))),0,1)</f>
        <v>0</v>
      </c>
      <c r="AE20" s="7">
        <f>IF(OR(N20=segéd!$E$1,N20=segéd!$E$2,ISBLANK(N20)),0,1)</f>
        <v>0</v>
      </c>
      <c r="AF20" s="7">
        <f>IF(OR(P20=segéd!$F$1,P20=segéd!$F$2,ISBLANK(P20)),0,1)</f>
        <v>0</v>
      </c>
      <c r="AG20" s="7">
        <f t="shared" ca="1" si="7"/>
        <v>0</v>
      </c>
      <c r="AH20" s="7">
        <f>IF(OR(R20=segéd!$G$1,R20=segéd!$G$2,R20=segéd!$G$3,R20=segéd!$G$4,R20=segéd!$G$5,R20=segéd!$G$6,ISBLANK(R20)),0,1)</f>
        <v>0</v>
      </c>
      <c r="AI20" s="7">
        <f t="shared" ca="1" si="8"/>
        <v>0</v>
      </c>
      <c r="AJ20" s="7">
        <f t="shared" ca="1" si="9"/>
        <v>0</v>
      </c>
      <c r="AK20" s="7">
        <f t="shared" ca="1" si="10"/>
        <v>0</v>
      </c>
      <c r="AL20" s="3">
        <f>LEN(Táblázat1[[#This Row],[Felhasználási hely 
mérési pont azonosítója (POD) 
 - 33 karakter hosszú (MAVIR POD 29) 
 - Kezdete: HU000
KÖTELEZŐEN TÖLTENDŐ!]])</f>
        <v>0</v>
      </c>
      <c r="AM20" s="3" t="str">
        <f t="shared" si="11"/>
        <v>Rövid</v>
      </c>
      <c r="AN20" s="3" t="str">
        <f>IF(ISBLANK(C20),"",IFERROR(VLOOKUP(LEFT(C20,8),segéd!$C:$D,2,0),"Első 8 karakter helytelen"))</f>
        <v/>
      </c>
      <c r="AO20" s="3" t="str">
        <f t="shared" si="2"/>
        <v/>
      </c>
      <c r="AP20" s="3">
        <f t="shared" si="3"/>
        <v>0</v>
      </c>
    </row>
    <row r="21" spans="1:42">
      <c r="A21" s="25">
        <v>14</v>
      </c>
      <c r="B21" s="36"/>
      <c r="C21" s="36"/>
      <c r="D21" s="37" t="str">
        <f t="shared" si="0"/>
        <v/>
      </c>
      <c r="E21" s="37"/>
      <c r="F21" s="37"/>
      <c r="G21" s="36"/>
      <c r="H21" s="36"/>
      <c r="I21" s="37" t="str">
        <f>IFERROR(VLOOKUP(LEFT(C21,8),segéd!$C:$D,2,0),"")</f>
        <v/>
      </c>
      <c r="J21" s="39"/>
      <c r="K21" s="39"/>
      <c r="L21" s="37"/>
      <c r="M21" s="37"/>
      <c r="N21" s="37"/>
      <c r="O21" s="37"/>
      <c r="P21" s="37"/>
      <c r="Q21" s="40"/>
      <c r="R21" s="37"/>
      <c r="S21" s="40"/>
      <c r="T21" s="37"/>
      <c r="U21" s="40"/>
      <c r="V21" s="40"/>
      <c r="X21" s="7">
        <f t="shared" ca="1" si="4"/>
        <v>0</v>
      </c>
      <c r="Y21" s="7">
        <f>IF(OR(AND(OR(LEFT(C21,8)=segéd!$C$1,LEFT(C21,8)=segéd!$C$2,LEFT(C21,8)=segéd!$C$3,LEFT(C21,8)=segéd!$C$4,LEFT(C21,8)=segéd!$C$5,LEFT(C21,8)=segéd!$C$6,LEFT(C21,8)=segéd!$C$7),OR(LEN(C21)=33,LEN(C21)=29,LEN(C21)=8)),ISBLANK(C21))=TRUE,0,1)</f>
        <v>0</v>
      </c>
      <c r="Z21" s="7">
        <f t="shared" si="1"/>
        <v>0</v>
      </c>
      <c r="AA21" s="7">
        <f t="shared" si="5"/>
        <v>0</v>
      </c>
      <c r="AB21" s="7">
        <f t="shared" si="6"/>
        <v>0</v>
      </c>
      <c r="AC21" s="7">
        <f>IF(OR(L21=segéd!$A$1,L21=segéd!$A$2,L21=segéd!$A$3,L21=segéd!$A$4,ISBLANK(L21)),0,1)</f>
        <v>0</v>
      </c>
      <c r="AD21" s="7">
        <f>IF(OR(AND(L21=segéd!$A$4,OR(M21=segéd!$B$1,M21=segéd!$B$2)),AND(L21&lt;&gt;segéd!$A$4,ISBLANK(M21))),0,1)</f>
        <v>0</v>
      </c>
      <c r="AE21" s="7">
        <f>IF(OR(N21=segéd!$E$1,N21=segéd!$E$2,ISBLANK(N21)),0,1)</f>
        <v>0</v>
      </c>
      <c r="AF21" s="7">
        <f>IF(OR(P21=segéd!$F$1,P21=segéd!$F$2,ISBLANK(P21)),0,1)</f>
        <v>0</v>
      </c>
      <c r="AG21" s="7">
        <f t="shared" ca="1" si="7"/>
        <v>0</v>
      </c>
      <c r="AH21" s="7">
        <f>IF(OR(R21=segéd!$G$1,R21=segéd!$G$2,R21=segéd!$G$3,R21=segéd!$G$4,R21=segéd!$G$5,R21=segéd!$G$6,ISBLANK(R21)),0,1)</f>
        <v>0</v>
      </c>
      <c r="AI21" s="7">
        <f t="shared" ca="1" si="8"/>
        <v>0</v>
      </c>
      <c r="AJ21" s="7">
        <f t="shared" ca="1" si="9"/>
        <v>0</v>
      </c>
      <c r="AK21" s="7">
        <f t="shared" ca="1" si="10"/>
        <v>0</v>
      </c>
      <c r="AL21" s="3">
        <f>LEN(Táblázat1[[#This Row],[Felhasználási hely 
mérési pont azonosítója (POD) 
 - 33 karakter hosszú (MAVIR POD 29) 
 - Kezdete: HU000
KÖTELEZŐEN TÖLTENDŐ!]])</f>
        <v>0</v>
      </c>
      <c r="AM21" s="3" t="str">
        <f t="shared" si="11"/>
        <v>Rövid</v>
      </c>
      <c r="AN21" s="3" t="str">
        <f>IF(ISBLANK(C21),"",IFERROR(VLOOKUP(LEFT(C21,8),segéd!$C:$D,2,0),"Első 8 karakter helytelen"))</f>
        <v/>
      </c>
      <c r="AO21" s="3" t="str">
        <f t="shared" si="2"/>
        <v/>
      </c>
      <c r="AP21" s="3">
        <f t="shared" si="3"/>
        <v>0</v>
      </c>
    </row>
    <row r="22" spans="1:42">
      <c r="A22" s="25">
        <v>15</v>
      </c>
      <c r="B22" s="36"/>
      <c r="C22" s="36"/>
      <c r="D22" s="37" t="str">
        <f t="shared" si="0"/>
        <v/>
      </c>
      <c r="E22" s="37"/>
      <c r="F22" s="37"/>
      <c r="G22" s="36"/>
      <c r="H22" s="36"/>
      <c r="I22" s="37" t="str">
        <f>IFERROR(VLOOKUP(LEFT(C22,8),segéd!$C:$D,2,0),"")</f>
        <v/>
      </c>
      <c r="J22" s="39"/>
      <c r="K22" s="39"/>
      <c r="L22" s="37"/>
      <c r="M22" s="37"/>
      <c r="N22" s="37"/>
      <c r="O22" s="37"/>
      <c r="P22" s="37"/>
      <c r="Q22" s="40"/>
      <c r="R22" s="37"/>
      <c r="S22" s="40"/>
      <c r="T22" s="37"/>
      <c r="U22" s="40"/>
      <c r="V22" s="40"/>
      <c r="X22" s="7">
        <f t="shared" ca="1" si="4"/>
        <v>0</v>
      </c>
      <c r="Y22" s="7">
        <f>IF(OR(AND(OR(LEFT(C22,8)=segéd!$C$1,LEFT(C22,8)=segéd!$C$2,LEFT(C22,8)=segéd!$C$3,LEFT(C22,8)=segéd!$C$4,LEFT(C22,8)=segéd!$C$5,LEFT(C22,8)=segéd!$C$6,LEFT(C22,8)=segéd!$C$7),OR(LEN(C22)=33,LEN(C22)=29,LEN(C22)=8)),ISBLANK(C22))=TRUE,0,1)</f>
        <v>0</v>
      </c>
      <c r="Z22" s="7">
        <f t="shared" si="1"/>
        <v>0</v>
      </c>
      <c r="AA22" s="7">
        <f t="shared" si="5"/>
        <v>0</v>
      </c>
      <c r="AB22" s="7">
        <f t="shared" si="6"/>
        <v>0</v>
      </c>
      <c r="AC22" s="7">
        <f>IF(OR(L22=segéd!$A$1,L22=segéd!$A$2,L22=segéd!$A$3,L22=segéd!$A$4,ISBLANK(L22)),0,1)</f>
        <v>0</v>
      </c>
      <c r="AD22" s="7">
        <f>IF(OR(AND(L22=segéd!$A$4,OR(M22=segéd!$B$1,M22=segéd!$B$2)),AND(L22&lt;&gt;segéd!$A$4,ISBLANK(M22))),0,1)</f>
        <v>0</v>
      </c>
      <c r="AE22" s="7">
        <f>IF(OR(N22=segéd!$E$1,N22=segéd!$E$2,ISBLANK(N22)),0,1)</f>
        <v>0</v>
      </c>
      <c r="AF22" s="7">
        <f>IF(OR(P22=segéd!$F$1,P22=segéd!$F$2,ISBLANK(P22)),0,1)</f>
        <v>0</v>
      </c>
      <c r="AG22" s="7">
        <f t="shared" ca="1" si="7"/>
        <v>0</v>
      </c>
      <c r="AH22" s="7">
        <f>IF(OR(R22=segéd!$G$1,R22=segéd!$G$2,R22=segéd!$G$3,R22=segéd!$G$4,R22=segéd!$G$5,R22=segéd!$G$6,ISBLANK(R22)),0,1)</f>
        <v>0</v>
      </c>
      <c r="AI22" s="7">
        <f t="shared" ca="1" si="8"/>
        <v>0</v>
      </c>
      <c r="AJ22" s="7">
        <f t="shared" ca="1" si="9"/>
        <v>0</v>
      </c>
      <c r="AK22" s="7">
        <f t="shared" ca="1" si="10"/>
        <v>0</v>
      </c>
      <c r="AL22" s="3">
        <f>LEN(Táblázat1[[#This Row],[Felhasználási hely 
mérési pont azonosítója (POD) 
 - 33 karakter hosszú (MAVIR POD 29) 
 - Kezdete: HU000
KÖTELEZŐEN TÖLTENDŐ!]])</f>
        <v>0</v>
      </c>
      <c r="AM22" s="3" t="str">
        <f t="shared" si="11"/>
        <v>Rövid</v>
      </c>
      <c r="AN22" s="3" t="str">
        <f>IF(ISBLANK(C22),"",IFERROR(VLOOKUP(LEFT(C22,8),segéd!$C:$D,2,0),"Első 8 karakter helytelen"))</f>
        <v/>
      </c>
      <c r="AO22" s="3" t="str">
        <f t="shared" si="2"/>
        <v/>
      </c>
      <c r="AP22" s="3">
        <f t="shared" si="3"/>
        <v>0</v>
      </c>
    </row>
    <row r="23" spans="1:42">
      <c r="A23" s="25">
        <v>16</v>
      </c>
      <c r="B23" s="36"/>
      <c r="C23" s="36"/>
      <c r="D23" s="37" t="str">
        <f t="shared" si="0"/>
        <v/>
      </c>
      <c r="E23" s="37"/>
      <c r="F23" s="37"/>
      <c r="G23" s="36"/>
      <c r="H23" s="36"/>
      <c r="I23" s="37" t="str">
        <f>IFERROR(VLOOKUP(LEFT(C23,8),segéd!$C:$D,2,0),"")</f>
        <v/>
      </c>
      <c r="J23" s="39"/>
      <c r="K23" s="39"/>
      <c r="L23" s="37"/>
      <c r="M23" s="37"/>
      <c r="N23" s="37"/>
      <c r="O23" s="37"/>
      <c r="P23" s="37"/>
      <c r="Q23" s="40"/>
      <c r="R23" s="37"/>
      <c r="S23" s="40"/>
      <c r="T23" s="37"/>
      <c r="U23" s="40"/>
      <c r="V23" s="40"/>
      <c r="X23" s="7">
        <f t="shared" ca="1" si="4"/>
        <v>0</v>
      </c>
      <c r="Y23" s="7">
        <f>IF(OR(AND(OR(LEFT(C23,8)=segéd!$C$1,LEFT(C23,8)=segéd!$C$2,LEFT(C23,8)=segéd!$C$3,LEFT(C23,8)=segéd!$C$4,LEFT(C23,8)=segéd!$C$5,LEFT(C23,8)=segéd!$C$6,LEFT(C23,8)=segéd!$C$7),OR(LEN(C23)=33,LEN(C23)=29,LEN(C23)=8)),ISBLANK(C23))=TRUE,0,1)</f>
        <v>0</v>
      </c>
      <c r="Z23" s="7">
        <f t="shared" si="1"/>
        <v>0</v>
      </c>
      <c r="AA23" s="7">
        <f t="shared" si="5"/>
        <v>0</v>
      </c>
      <c r="AB23" s="7">
        <f t="shared" si="6"/>
        <v>0</v>
      </c>
      <c r="AC23" s="7">
        <f>IF(OR(L23=segéd!$A$1,L23=segéd!$A$2,L23=segéd!$A$3,L23=segéd!$A$4,ISBLANK(L23)),0,1)</f>
        <v>0</v>
      </c>
      <c r="AD23" s="7">
        <f>IF(OR(AND(L23=segéd!$A$4,OR(M23=segéd!$B$1,M23=segéd!$B$2)),AND(L23&lt;&gt;segéd!$A$4,ISBLANK(M23))),0,1)</f>
        <v>0</v>
      </c>
      <c r="AE23" s="7">
        <f>IF(OR(N23=segéd!$E$1,N23=segéd!$E$2,ISBLANK(N23)),0,1)</f>
        <v>0</v>
      </c>
      <c r="AF23" s="7">
        <f>IF(OR(P23=segéd!$F$1,P23=segéd!$F$2,ISBLANK(P23)),0,1)</f>
        <v>0</v>
      </c>
      <c r="AG23" s="7">
        <f t="shared" ca="1" si="7"/>
        <v>0</v>
      </c>
      <c r="AH23" s="7">
        <f>IF(OR(R23=segéd!$G$1,R23=segéd!$G$2,R23=segéd!$G$3,R23=segéd!$G$4,R23=segéd!$G$5,R23=segéd!$G$6,ISBLANK(R23)),0,1)</f>
        <v>0</v>
      </c>
      <c r="AI23" s="7">
        <f t="shared" ca="1" si="8"/>
        <v>0</v>
      </c>
      <c r="AJ23" s="7">
        <f t="shared" ca="1" si="9"/>
        <v>0</v>
      </c>
      <c r="AK23" s="7">
        <f t="shared" ca="1" si="10"/>
        <v>0</v>
      </c>
      <c r="AL23" s="3">
        <f>LEN(Táblázat1[[#This Row],[Felhasználási hely 
mérési pont azonosítója (POD) 
 - 33 karakter hosszú (MAVIR POD 29) 
 - Kezdete: HU000
KÖTELEZŐEN TÖLTENDŐ!]])</f>
        <v>0</v>
      </c>
      <c r="AM23" s="3" t="str">
        <f t="shared" si="11"/>
        <v>Rövid</v>
      </c>
      <c r="AN23" s="3" t="str">
        <f>IF(ISBLANK(C23),"",IFERROR(VLOOKUP(LEFT(C23,8),segéd!$C:$D,2,0),"Első 8 karakter helytelen"))</f>
        <v/>
      </c>
      <c r="AO23" s="3" t="str">
        <f t="shared" si="2"/>
        <v/>
      </c>
      <c r="AP23" s="3">
        <f t="shared" si="3"/>
        <v>0</v>
      </c>
    </row>
    <row r="24" spans="1:42">
      <c r="A24" s="25">
        <v>17</v>
      </c>
      <c r="B24" s="36"/>
      <c r="C24" s="36"/>
      <c r="D24" s="37" t="str">
        <f t="shared" si="0"/>
        <v/>
      </c>
      <c r="E24" s="37"/>
      <c r="F24" s="37"/>
      <c r="G24" s="36"/>
      <c r="H24" s="36"/>
      <c r="I24" s="37" t="str">
        <f>IFERROR(VLOOKUP(LEFT(C24,8),segéd!$C:$D,2,0),"")</f>
        <v/>
      </c>
      <c r="J24" s="39"/>
      <c r="K24" s="39"/>
      <c r="L24" s="37"/>
      <c r="M24" s="37"/>
      <c r="N24" s="37"/>
      <c r="O24" s="37"/>
      <c r="P24" s="37"/>
      <c r="Q24" s="40"/>
      <c r="R24" s="37"/>
      <c r="S24" s="40"/>
      <c r="T24" s="37"/>
      <c r="U24" s="40"/>
      <c r="V24" s="40"/>
      <c r="X24" s="7">
        <f t="shared" ca="1" si="4"/>
        <v>0</v>
      </c>
      <c r="Y24" s="7">
        <f>IF(OR(AND(OR(LEFT(C24,8)=segéd!$C$1,LEFT(C24,8)=segéd!$C$2,LEFT(C24,8)=segéd!$C$3,LEFT(C24,8)=segéd!$C$4,LEFT(C24,8)=segéd!$C$5,LEFT(C24,8)=segéd!$C$6,LEFT(C24,8)=segéd!$C$7),OR(LEN(C24)=33,LEN(C24)=29,LEN(C24)=8)),ISBLANK(C24))=TRUE,0,1)</f>
        <v>0</v>
      </c>
      <c r="Z24" s="7">
        <f t="shared" si="1"/>
        <v>0</v>
      </c>
      <c r="AA24" s="7">
        <f t="shared" si="5"/>
        <v>0</v>
      </c>
      <c r="AB24" s="7">
        <f t="shared" si="6"/>
        <v>0</v>
      </c>
      <c r="AC24" s="7">
        <f>IF(OR(L24=segéd!$A$1,L24=segéd!$A$2,L24=segéd!$A$3,L24=segéd!$A$4,ISBLANK(L24)),0,1)</f>
        <v>0</v>
      </c>
      <c r="AD24" s="7">
        <f>IF(OR(AND(L24=segéd!$A$4,OR(M24=segéd!$B$1,M24=segéd!$B$2)),AND(L24&lt;&gt;segéd!$A$4,ISBLANK(M24))),0,1)</f>
        <v>0</v>
      </c>
      <c r="AE24" s="7">
        <f>IF(OR(N24=segéd!$E$1,N24=segéd!$E$2,ISBLANK(N24)),0,1)</f>
        <v>0</v>
      </c>
      <c r="AF24" s="7">
        <f>IF(OR(P24=segéd!$F$1,P24=segéd!$F$2,ISBLANK(P24)),0,1)</f>
        <v>0</v>
      </c>
      <c r="AG24" s="7">
        <f t="shared" ca="1" si="7"/>
        <v>0</v>
      </c>
      <c r="AH24" s="7">
        <f>IF(OR(R24=segéd!$G$1,R24=segéd!$G$2,R24=segéd!$G$3,R24=segéd!$G$4,R24=segéd!$G$5,R24=segéd!$G$6,ISBLANK(R24)),0,1)</f>
        <v>0</v>
      </c>
      <c r="AI24" s="7">
        <f t="shared" ca="1" si="8"/>
        <v>0</v>
      </c>
      <c r="AJ24" s="7">
        <f t="shared" ca="1" si="9"/>
        <v>0</v>
      </c>
      <c r="AK24" s="7">
        <f t="shared" ca="1" si="10"/>
        <v>0</v>
      </c>
      <c r="AL24" s="3">
        <f>LEN(Táblázat1[[#This Row],[Felhasználási hely 
mérési pont azonosítója (POD) 
 - 33 karakter hosszú (MAVIR POD 29) 
 - Kezdete: HU000
KÖTELEZŐEN TÖLTENDŐ!]])</f>
        <v>0</v>
      </c>
      <c r="AM24" s="3" t="str">
        <f t="shared" si="11"/>
        <v>Rövid</v>
      </c>
      <c r="AN24" s="3" t="str">
        <f>IF(ISBLANK(C24),"",IFERROR(VLOOKUP(LEFT(C24,8),segéd!$C:$D,2,0),"Első 8 karakter helytelen"))</f>
        <v/>
      </c>
      <c r="AO24" s="3" t="str">
        <f t="shared" si="2"/>
        <v/>
      </c>
      <c r="AP24" s="3">
        <f t="shared" si="3"/>
        <v>0</v>
      </c>
    </row>
    <row r="25" spans="1:42">
      <c r="A25" s="25">
        <v>18</v>
      </c>
      <c r="B25" s="36"/>
      <c r="C25" s="36"/>
      <c r="D25" s="37" t="str">
        <f t="shared" si="0"/>
        <v/>
      </c>
      <c r="E25" s="37"/>
      <c r="F25" s="37"/>
      <c r="G25" s="36"/>
      <c r="H25" s="36"/>
      <c r="I25" s="37" t="str">
        <f>IFERROR(VLOOKUP(LEFT(C25,8),segéd!$C:$D,2,0),"")</f>
        <v/>
      </c>
      <c r="J25" s="39"/>
      <c r="K25" s="39"/>
      <c r="L25" s="37"/>
      <c r="M25" s="37"/>
      <c r="N25" s="37"/>
      <c r="O25" s="37"/>
      <c r="P25" s="37"/>
      <c r="Q25" s="40"/>
      <c r="R25" s="37"/>
      <c r="S25" s="40"/>
      <c r="T25" s="37"/>
      <c r="U25" s="40"/>
      <c r="V25" s="40"/>
      <c r="X25" s="7">
        <f t="shared" ca="1" si="4"/>
        <v>0</v>
      </c>
      <c r="Y25" s="7">
        <f>IF(OR(AND(OR(LEFT(C25,8)=segéd!$C$1,LEFT(C25,8)=segéd!$C$2,LEFT(C25,8)=segéd!$C$3,LEFT(C25,8)=segéd!$C$4,LEFT(C25,8)=segéd!$C$5,LEFT(C25,8)=segéd!$C$6,LEFT(C25,8)=segéd!$C$7),OR(LEN(C25)=33,LEN(C25)=29,LEN(C25)=8)),ISBLANK(C25))=TRUE,0,1)</f>
        <v>0</v>
      </c>
      <c r="Z25" s="7">
        <f t="shared" si="1"/>
        <v>0</v>
      </c>
      <c r="AA25" s="7">
        <f t="shared" si="5"/>
        <v>0</v>
      </c>
      <c r="AB25" s="7">
        <f t="shared" si="6"/>
        <v>0</v>
      </c>
      <c r="AC25" s="7">
        <f>IF(OR(L25=segéd!$A$1,L25=segéd!$A$2,L25=segéd!$A$3,L25=segéd!$A$4,ISBLANK(L25)),0,1)</f>
        <v>0</v>
      </c>
      <c r="AD25" s="7">
        <f>IF(OR(AND(L25=segéd!$A$4,OR(M25=segéd!$B$1,M25=segéd!$B$2)),AND(L25&lt;&gt;segéd!$A$4,ISBLANK(M25))),0,1)</f>
        <v>0</v>
      </c>
      <c r="AE25" s="7">
        <f>IF(OR(N25=segéd!$E$1,N25=segéd!$E$2,ISBLANK(N25)),0,1)</f>
        <v>0</v>
      </c>
      <c r="AF25" s="7">
        <f>IF(OR(P25=segéd!$F$1,P25=segéd!$F$2,ISBLANK(P25)),0,1)</f>
        <v>0</v>
      </c>
      <c r="AG25" s="7">
        <f t="shared" ca="1" si="7"/>
        <v>0</v>
      </c>
      <c r="AH25" s="7">
        <f>IF(OR(R25=segéd!$G$1,R25=segéd!$G$2,R25=segéd!$G$3,R25=segéd!$G$4,R25=segéd!$G$5,R25=segéd!$G$6,ISBLANK(R25)),0,1)</f>
        <v>0</v>
      </c>
      <c r="AI25" s="7">
        <f t="shared" ca="1" si="8"/>
        <v>0</v>
      </c>
      <c r="AJ25" s="7">
        <f t="shared" ca="1" si="9"/>
        <v>0</v>
      </c>
      <c r="AK25" s="7">
        <f t="shared" ca="1" si="10"/>
        <v>0</v>
      </c>
      <c r="AL25" s="3">
        <f>LEN(Táblázat1[[#This Row],[Felhasználási hely 
mérési pont azonosítója (POD) 
 - 33 karakter hosszú (MAVIR POD 29) 
 - Kezdete: HU000
KÖTELEZŐEN TÖLTENDŐ!]])</f>
        <v>0</v>
      </c>
      <c r="AM25" s="3" t="str">
        <f t="shared" si="11"/>
        <v>Rövid</v>
      </c>
      <c r="AN25" s="3" t="str">
        <f>IF(ISBLANK(C25),"",IFERROR(VLOOKUP(LEFT(C25,8),segéd!$C:$D,2,0),"Első 8 karakter helytelen"))</f>
        <v/>
      </c>
      <c r="AO25" s="3" t="str">
        <f t="shared" si="2"/>
        <v/>
      </c>
      <c r="AP25" s="3">
        <f t="shared" si="3"/>
        <v>0</v>
      </c>
    </row>
    <row r="26" spans="1:42">
      <c r="A26" s="25">
        <v>19</v>
      </c>
      <c r="B26" s="36"/>
      <c r="C26" s="36"/>
      <c r="D26" s="37" t="str">
        <f t="shared" si="0"/>
        <v/>
      </c>
      <c r="E26" s="37"/>
      <c r="F26" s="37"/>
      <c r="G26" s="36"/>
      <c r="H26" s="36"/>
      <c r="I26" s="37" t="str">
        <f>IFERROR(VLOOKUP(LEFT(C26,8),segéd!$C:$D,2,0),"")</f>
        <v/>
      </c>
      <c r="J26" s="39"/>
      <c r="K26" s="39"/>
      <c r="L26" s="37"/>
      <c r="M26" s="37"/>
      <c r="N26" s="37"/>
      <c r="O26" s="37"/>
      <c r="P26" s="37"/>
      <c r="Q26" s="40"/>
      <c r="R26" s="37"/>
      <c r="S26" s="40"/>
      <c r="T26" s="37"/>
      <c r="U26" s="40"/>
      <c r="V26" s="40"/>
      <c r="X26" s="7">
        <f t="shared" ca="1" si="4"/>
        <v>0</v>
      </c>
      <c r="Y26" s="7">
        <f>IF(OR(AND(OR(LEFT(C26,8)=segéd!$C$1,LEFT(C26,8)=segéd!$C$2,LEFT(C26,8)=segéd!$C$3,LEFT(C26,8)=segéd!$C$4,LEFT(C26,8)=segéd!$C$5,LEFT(C26,8)=segéd!$C$6,LEFT(C26,8)=segéd!$C$7),OR(LEN(C26)=33,LEN(C26)=29,LEN(C26)=8)),ISBLANK(C26))=TRUE,0,1)</f>
        <v>0</v>
      </c>
      <c r="Z26" s="7">
        <f t="shared" si="1"/>
        <v>0</v>
      </c>
      <c r="AA26" s="7">
        <f t="shared" si="5"/>
        <v>0</v>
      </c>
      <c r="AB26" s="7">
        <f t="shared" si="6"/>
        <v>0</v>
      </c>
      <c r="AC26" s="7">
        <f>IF(OR(L26=segéd!$A$1,L26=segéd!$A$2,L26=segéd!$A$3,L26=segéd!$A$4,ISBLANK(L26)),0,1)</f>
        <v>0</v>
      </c>
      <c r="AD26" s="7">
        <f>IF(OR(AND(L26=segéd!$A$4,OR(M26=segéd!$B$1,M26=segéd!$B$2)),AND(L26&lt;&gt;segéd!$A$4,ISBLANK(M26))),0,1)</f>
        <v>0</v>
      </c>
      <c r="AE26" s="7">
        <f>IF(OR(N26=segéd!$E$1,N26=segéd!$E$2,ISBLANK(N26)),0,1)</f>
        <v>0</v>
      </c>
      <c r="AF26" s="7">
        <f>IF(OR(P26=segéd!$F$1,P26=segéd!$F$2,ISBLANK(P26)),0,1)</f>
        <v>0</v>
      </c>
      <c r="AG26" s="7">
        <f t="shared" ca="1" si="7"/>
        <v>0</v>
      </c>
      <c r="AH26" s="7">
        <f>IF(OR(R26=segéd!$G$1,R26=segéd!$G$2,R26=segéd!$G$3,R26=segéd!$G$4,R26=segéd!$G$5,R26=segéd!$G$6,ISBLANK(R26)),0,1)</f>
        <v>0</v>
      </c>
      <c r="AI26" s="7">
        <f t="shared" ca="1" si="8"/>
        <v>0</v>
      </c>
      <c r="AJ26" s="7">
        <f t="shared" ca="1" si="9"/>
        <v>0</v>
      </c>
      <c r="AK26" s="7">
        <f t="shared" ca="1" si="10"/>
        <v>0</v>
      </c>
      <c r="AL26" s="3">
        <f>LEN(Táblázat1[[#This Row],[Felhasználási hely 
mérési pont azonosítója (POD) 
 - 33 karakter hosszú (MAVIR POD 29) 
 - Kezdete: HU000
KÖTELEZŐEN TÖLTENDŐ!]])</f>
        <v>0</v>
      </c>
      <c r="AM26" s="3" t="str">
        <f t="shared" si="11"/>
        <v>Rövid</v>
      </c>
      <c r="AN26" s="3" t="str">
        <f>IF(ISBLANK(C26),"",IFERROR(VLOOKUP(LEFT(C26,8),segéd!$C:$D,2,0),"Első 8 karakter helytelen"))</f>
        <v/>
      </c>
      <c r="AO26" s="3" t="str">
        <f t="shared" si="2"/>
        <v/>
      </c>
      <c r="AP26" s="3">
        <f t="shared" si="3"/>
        <v>0</v>
      </c>
    </row>
    <row r="27" spans="1:42">
      <c r="A27" s="25">
        <v>20</v>
      </c>
      <c r="B27" s="36"/>
      <c r="C27" s="36"/>
      <c r="D27" s="37" t="str">
        <f t="shared" si="0"/>
        <v/>
      </c>
      <c r="E27" s="37"/>
      <c r="F27" s="37"/>
      <c r="G27" s="36"/>
      <c r="H27" s="36"/>
      <c r="I27" s="37" t="str">
        <f>IFERROR(VLOOKUP(LEFT(C27,8),segéd!$C:$D,2,0),"")</f>
        <v/>
      </c>
      <c r="J27" s="39"/>
      <c r="K27" s="39"/>
      <c r="L27" s="37"/>
      <c r="M27" s="37"/>
      <c r="N27" s="37"/>
      <c r="O27" s="37"/>
      <c r="P27" s="37"/>
      <c r="Q27" s="40"/>
      <c r="R27" s="37"/>
      <c r="S27" s="40"/>
      <c r="T27" s="37"/>
      <c r="U27" s="40"/>
      <c r="V27" s="40"/>
      <c r="X27" s="7">
        <f t="shared" ca="1" si="4"/>
        <v>0</v>
      </c>
      <c r="Y27" s="7">
        <f>IF(OR(AND(OR(LEFT(C27,8)=segéd!$C$1,LEFT(C27,8)=segéd!$C$2,LEFT(C27,8)=segéd!$C$3,LEFT(C27,8)=segéd!$C$4,LEFT(C27,8)=segéd!$C$5,LEFT(C27,8)=segéd!$C$6,LEFT(C27,8)=segéd!$C$7),OR(LEN(C27)=33,LEN(C27)=29,LEN(C27)=8)),ISBLANK(C27))=TRUE,0,1)</f>
        <v>0</v>
      </c>
      <c r="Z27" s="7">
        <f t="shared" si="1"/>
        <v>0</v>
      </c>
      <c r="AA27" s="7">
        <f t="shared" si="5"/>
        <v>0</v>
      </c>
      <c r="AB27" s="7">
        <f t="shared" si="6"/>
        <v>0</v>
      </c>
      <c r="AC27" s="7">
        <f>IF(OR(L27=segéd!$A$1,L27=segéd!$A$2,L27=segéd!$A$3,L27=segéd!$A$4,ISBLANK(L27)),0,1)</f>
        <v>0</v>
      </c>
      <c r="AD27" s="7">
        <f>IF(OR(AND(L27=segéd!$A$4,OR(M27=segéd!$B$1,M27=segéd!$B$2)),AND(L27&lt;&gt;segéd!$A$4,ISBLANK(M27))),0,1)</f>
        <v>0</v>
      </c>
      <c r="AE27" s="7">
        <f>IF(OR(N27=segéd!$E$1,N27=segéd!$E$2,ISBLANK(N27)),0,1)</f>
        <v>0</v>
      </c>
      <c r="AF27" s="7">
        <f>IF(OR(P27=segéd!$F$1,P27=segéd!$F$2,ISBLANK(P27)),0,1)</f>
        <v>0</v>
      </c>
      <c r="AG27" s="7">
        <f t="shared" ca="1" si="7"/>
        <v>0</v>
      </c>
      <c r="AH27" s="7">
        <f>IF(OR(R27=segéd!$G$1,R27=segéd!$G$2,R27=segéd!$G$3,R27=segéd!$G$4,R27=segéd!$G$5,R27=segéd!$G$6,ISBLANK(R27)),0,1)</f>
        <v>0</v>
      </c>
      <c r="AI27" s="7">
        <f t="shared" ca="1" si="8"/>
        <v>0</v>
      </c>
      <c r="AJ27" s="7">
        <f t="shared" ca="1" si="9"/>
        <v>0</v>
      </c>
      <c r="AK27" s="7">
        <f t="shared" ca="1" si="10"/>
        <v>0</v>
      </c>
      <c r="AL27" s="3">
        <f>LEN(Táblázat1[[#This Row],[Felhasználási hely 
mérési pont azonosítója (POD) 
 - 33 karakter hosszú (MAVIR POD 29) 
 - Kezdete: HU000
KÖTELEZŐEN TÖLTENDŐ!]])</f>
        <v>0</v>
      </c>
      <c r="AM27" s="3" t="str">
        <f t="shared" si="11"/>
        <v>Rövid</v>
      </c>
      <c r="AN27" s="3" t="str">
        <f>IF(ISBLANK(C27),"",IFERROR(VLOOKUP(LEFT(C27,8),segéd!$C:$D,2,0),"Első 8 karakter helytelen"))</f>
        <v/>
      </c>
      <c r="AO27" s="3" t="str">
        <f t="shared" si="2"/>
        <v/>
      </c>
      <c r="AP27" s="3">
        <f t="shared" si="3"/>
        <v>0</v>
      </c>
    </row>
    <row r="28" spans="1:42">
      <c r="A28" s="25">
        <v>21</v>
      </c>
      <c r="B28" s="36"/>
      <c r="C28" s="36"/>
      <c r="D28" s="37" t="str">
        <f t="shared" si="0"/>
        <v/>
      </c>
      <c r="E28" s="37"/>
      <c r="F28" s="37"/>
      <c r="G28" s="36"/>
      <c r="H28" s="36"/>
      <c r="I28" s="37" t="str">
        <f>IFERROR(VLOOKUP(LEFT(C28,8),segéd!$C:$D,2,0),"")</f>
        <v/>
      </c>
      <c r="J28" s="39"/>
      <c r="K28" s="39"/>
      <c r="L28" s="37"/>
      <c r="M28" s="37"/>
      <c r="N28" s="37"/>
      <c r="O28" s="37"/>
      <c r="P28" s="37"/>
      <c r="Q28" s="40"/>
      <c r="R28" s="37"/>
      <c r="S28" s="40"/>
      <c r="T28" s="37"/>
      <c r="U28" s="40"/>
      <c r="V28" s="40"/>
      <c r="X28" s="7">
        <f t="shared" ca="1" si="4"/>
        <v>0</v>
      </c>
      <c r="Y28" s="7">
        <f>IF(OR(AND(OR(LEFT(C28,8)=segéd!$C$1,LEFT(C28,8)=segéd!$C$2,LEFT(C28,8)=segéd!$C$3,LEFT(C28,8)=segéd!$C$4,LEFT(C28,8)=segéd!$C$5,LEFT(C28,8)=segéd!$C$6,LEFT(C28,8)=segéd!$C$7),OR(LEN(C28)=33,LEN(C28)=29,LEN(C28)=8)),ISBLANK(C28))=TRUE,0,1)</f>
        <v>0</v>
      </c>
      <c r="Z28" s="7">
        <f t="shared" si="1"/>
        <v>0</v>
      </c>
      <c r="AA28" s="7">
        <f t="shared" si="5"/>
        <v>0</v>
      </c>
      <c r="AB28" s="7">
        <f t="shared" si="6"/>
        <v>0</v>
      </c>
      <c r="AC28" s="7">
        <f>IF(OR(L28=segéd!$A$1,L28=segéd!$A$2,L28=segéd!$A$3,L28=segéd!$A$4,ISBLANK(L28)),0,1)</f>
        <v>0</v>
      </c>
      <c r="AD28" s="7">
        <f>IF(OR(AND(L28=segéd!$A$4,OR(M28=segéd!$B$1,M28=segéd!$B$2)),AND(L28&lt;&gt;segéd!$A$4,ISBLANK(M28))),0,1)</f>
        <v>0</v>
      </c>
      <c r="AE28" s="7">
        <f>IF(OR(N28=segéd!$E$1,N28=segéd!$E$2,ISBLANK(N28)),0,1)</f>
        <v>0</v>
      </c>
      <c r="AF28" s="7">
        <f>IF(OR(P28=segéd!$F$1,P28=segéd!$F$2,ISBLANK(P28)),0,1)</f>
        <v>0</v>
      </c>
      <c r="AG28" s="7">
        <f t="shared" ca="1" si="7"/>
        <v>0</v>
      </c>
      <c r="AH28" s="7">
        <f>IF(OR(R28=segéd!$G$1,R28=segéd!$G$2,R28=segéd!$G$3,R28=segéd!$G$4,R28=segéd!$G$5,R28=segéd!$G$6,ISBLANK(R28)),0,1)</f>
        <v>0</v>
      </c>
      <c r="AI28" s="7">
        <f t="shared" ca="1" si="8"/>
        <v>0</v>
      </c>
      <c r="AJ28" s="7">
        <f t="shared" ca="1" si="9"/>
        <v>0</v>
      </c>
      <c r="AK28" s="7">
        <f t="shared" ca="1" si="10"/>
        <v>0</v>
      </c>
      <c r="AL28" s="3">
        <f>LEN(Táblázat1[[#This Row],[Felhasználási hely 
mérési pont azonosítója (POD) 
 - 33 karakter hosszú (MAVIR POD 29) 
 - Kezdete: HU000
KÖTELEZŐEN TÖLTENDŐ!]])</f>
        <v>0</v>
      </c>
      <c r="AM28" s="3" t="str">
        <f t="shared" si="11"/>
        <v>Rövid</v>
      </c>
      <c r="AN28" s="3" t="str">
        <f>IF(ISBLANK(C28),"",IFERROR(VLOOKUP(LEFT(C28,8),segéd!$C:$D,2,0),"Első 8 karakter helytelen"))</f>
        <v/>
      </c>
      <c r="AO28" s="3" t="str">
        <f t="shared" si="2"/>
        <v/>
      </c>
      <c r="AP28" s="3">
        <f t="shared" si="3"/>
        <v>0</v>
      </c>
    </row>
    <row r="29" spans="1:42">
      <c r="A29" s="25">
        <v>22</v>
      </c>
      <c r="B29" s="36"/>
      <c r="C29" s="36"/>
      <c r="D29" s="37" t="str">
        <f t="shared" si="0"/>
        <v/>
      </c>
      <c r="E29" s="37"/>
      <c r="F29" s="37"/>
      <c r="G29" s="36"/>
      <c r="H29" s="36"/>
      <c r="I29" s="37" t="str">
        <f>IFERROR(VLOOKUP(LEFT(C29,8),segéd!$C:$D,2,0),"")</f>
        <v/>
      </c>
      <c r="J29" s="39"/>
      <c r="K29" s="39"/>
      <c r="L29" s="37"/>
      <c r="M29" s="37"/>
      <c r="N29" s="37"/>
      <c r="O29" s="37"/>
      <c r="P29" s="37"/>
      <c r="Q29" s="40"/>
      <c r="R29" s="37"/>
      <c r="S29" s="40"/>
      <c r="T29" s="37"/>
      <c r="U29" s="40"/>
      <c r="V29" s="40"/>
      <c r="X29" s="7">
        <f t="shared" ca="1" si="4"/>
        <v>0</v>
      </c>
      <c r="Y29" s="7">
        <f>IF(OR(AND(OR(LEFT(C29,8)=segéd!$C$1,LEFT(C29,8)=segéd!$C$2,LEFT(C29,8)=segéd!$C$3,LEFT(C29,8)=segéd!$C$4,LEFT(C29,8)=segéd!$C$5,LEFT(C29,8)=segéd!$C$6,LEFT(C29,8)=segéd!$C$7),OR(LEN(C29)=33,LEN(C29)=29,LEN(C29)=8)),ISBLANK(C29))=TRUE,0,1)</f>
        <v>0</v>
      </c>
      <c r="Z29" s="7">
        <f t="shared" si="1"/>
        <v>0</v>
      </c>
      <c r="AA29" s="7">
        <f t="shared" si="5"/>
        <v>0</v>
      </c>
      <c r="AB29" s="7">
        <f t="shared" si="6"/>
        <v>0</v>
      </c>
      <c r="AC29" s="7">
        <f>IF(OR(L29=segéd!$A$1,L29=segéd!$A$2,L29=segéd!$A$3,L29=segéd!$A$4,ISBLANK(L29)),0,1)</f>
        <v>0</v>
      </c>
      <c r="AD29" s="7">
        <f>IF(OR(AND(L29=segéd!$A$4,OR(M29=segéd!$B$1,M29=segéd!$B$2)),AND(L29&lt;&gt;segéd!$A$4,ISBLANK(M29))),0,1)</f>
        <v>0</v>
      </c>
      <c r="AE29" s="7">
        <f>IF(OR(N29=segéd!$E$1,N29=segéd!$E$2,ISBLANK(N29)),0,1)</f>
        <v>0</v>
      </c>
      <c r="AF29" s="7">
        <f>IF(OR(P29=segéd!$F$1,P29=segéd!$F$2,ISBLANK(P29)),0,1)</f>
        <v>0</v>
      </c>
      <c r="AG29" s="7">
        <f t="shared" ca="1" si="7"/>
        <v>0</v>
      </c>
      <c r="AH29" s="7">
        <f>IF(OR(R29=segéd!$G$1,R29=segéd!$G$2,R29=segéd!$G$3,R29=segéd!$G$4,R29=segéd!$G$5,R29=segéd!$G$6,ISBLANK(R29)),0,1)</f>
        <v>0</v>
      </c>
      <c r="AI29" s="7">
        <f t="shared" ca="1" si="8"/>
        <v>0</v>
      </c>
      <c r="AJ29" s="7">
        <f t="shared" ca="1" si="9"/>
        <v>0</v>
      </c>
      <c r="AK29" s="7">
        <f t="shared" ca="1" si="10"/>
        <v>0</v>
      </c>
      <c r="AL29" s="3">
        <f>LEN(Táblázat1[[#This Row],[Felhasználási hely 
mérési pont azonosítója (POD) 
 - 33 karakter hosszú (MAVIR POD 29) 
 - Kezdete: HU000
KÖTELEZŐEN TÖLTENDŐ!]])</f>
        <v>0</v>
      </c>
      <c r="AM29" s="3" t="str">
        <f t="shared" si="11"/>
        <v>Rövid</v>
      </c>
      <c r="AN29" s="3" t="str">
        <f>IF(ISBLANK(C29),"",IFERROR(VLOOKUP(LEFT(C29,8),segéd!$C:$D,2,0),"Első 8 karakter helytelen"))</f>
        <v/>
      </c>
      <c r="AO29" s="3" t="str">
        <f t="shared" si="2"/>
        <v/>
      </c>
      <c r="AP29" s="3">
        <f t="shared" si="3"/>
        <v>0</v>
      </c>
    </row>
    <row r="30" spans="1:42">
      <c r="A30" s="25">
        <v>23</v>
      </c>
      <c r="B30" s="36"/>
      <c r="C30" s="36"/>
      <c r="D30" s="37" t="str">
        <f t="shared" si="0"/>
        <v/>
      </c>
      <c r="E30" s="37"/>
      <c r="F30" s="37"/>
      <c r="G30" s="36"/>
      <c r="H30" s="36"/>
      <c r="I30" s="37" t="str">
        <f>IFERROR(VLOOKUP(LEFT(C30,8),segéd!$C:$D,2,0),"")</f>
        <v/>
      </c>
      <c r="J30" s="39"/>
      <c r="K30" s="39"/>
      <c r="L30" s="37"/>
      <c r="M30" s="37"/>
      <c r="N30" s="37"/>
      <c r="O30" s="37"/>
      <c r="P30" s="37"/>
      <c r="Q30" s="40"/>
      <c r="R30" s="37"/>
      <c r="S30" s="40"/>
      <c r="T30" s="37"/>
      <c r="U30" s="40"/>
      <c r="V30" s="40"/>
      <c r="X30" s="7">
        <f t="shared" ca="1" si="4"/>
        <v>0</v>
      </c>
      <c r="Y30" s="7">
        <f>IF(OR(AND(OR(LEFT(C30,8)=segéd!$C$1,LEFT(C30,8)=segéd!$C$2,LEFT(C30,8)=segéd!$C$3,LEFT(C30,8)=segéd!$C$4,LEFT(C30,8)=segéd!$C$5,LEFT(C30,8)=segéd!$C$6,LEFT(C30,8)=segéd!$C$7),OR(LEN(C30)=33,LEN(C30)=29,LEN(C30)=8)),ISBLANK(C30))=TRUE,0,1)</f>
        <v>0</v>
      </c>
      <c r="Z30" s="7">
        <f t="shared" si="1"/>
        <v>0</v>
      </c>
      <c r="AA30" s="7">
        <f t="shared" si="5"/>
        <v>0</v>
      </c>
      <c r="AB30" s="7">
        <f t="shared" si="6"/>
        <v>0</v>
      </c>
      <c r="AC30" s="7">
        <f>IF(OR(L30=segéd!$A$1,L30=segéd!$A$2,L30=segéd!$A$3,L30=segéd!$A$4,ISBLANK(L30)),0,1)</f>
        <v>0</v>
      </c>
      <c r="AD30" s="7">
        <f>IF(OR(AND(L30=segéd!$A$4,OR(M30=segéd!$B$1,M30=segéd!$B$2)),AND(L30&lt;&gt;segéd!$A$4,ISBLANK(M30))),0,1)</f>
        <v>0</v>
      </c>
      <c r="AE30" s="7">
        <f>IF(OR(N30=segéd!$E$1,N30=segéd!$E$2,ISBLANK(N30)),0,1)</f>
        <v>0</v>
      </c>
      <c r="AF30" s="7">
        <f>IF(OR(P30=segéd!$F$1,P30=segéd!$F$2,ISBLANK(P30)),0,1)</f>
        <v>0</v>
      </c>
      <c r="AG30" s="7">
        <f t="shared" ca="1" si="7"/>
        <v>0</v>
      </c>
      <c r="AH30" s="7">
        <f>IF(OR(R30=segéd!$G$1,R30=segéd!$G$2,R30=segéd!$G$3,R30=segéd!$G$4,R30=segéd!$G$5,R30=segéd!$G$6,ISBLANK(R30)),0,1)</f>
        <v>0</v>
      </c>
      <c r="AI30" s="7">
        <f t="shared" ca="1" si="8"/>
        <v>0</v>
      </c>
      <c r="AJ30" s="7">
        <f t="shared" ca="1" si="9"/>
        <v>0</v>
      </c>
      <c r="AK30" s="7">
        <f t="shared" ca="1" si="10"/>
        <v>0</v>
      </c>
      <c r="AL30" s="3">
        <f>LEN(Táblázat1[[#This Row],[Felhasználási hely 
mérési pont azonosítója (POD) 
 - 33 karakter hosszú (MAVIR POD 29) 
 - Kezdete: HU000
KÖTELEZŐEN TÖLTENDŐ!]])</f>
        <v>0</v>
      </c>
      <c r="AM30" s="3" t="str">
        <f t="shared" si="11"/>
        <v>Rövid</v>
      </c>
      <c r="AN30" s="3" t="str">
        <f>IF(ISBLANK(C30),"",IFERROR(VLOOKUP(LEFT(C30,8),segéd!$C:$D,2,0),"Első 8 karakter helytelen"))</f>
        <v/>
      </c>
      <c r="AO30" s="3" t="str">
        <f t="shared" si="2"/>
        <v/>
      </c>
      <c r="AP30" s="3">
        <f t="shared" si="3"/>
        <v>0</v>
      </c>
    </row>
    <row r="31" spans="1:42">
      <c r="A31" s="25">
        <v>24</v>
      </c>
      <c r="B31" s="36"/>
      <c r="C31" s="36"/>
      <c r="D31" s="37" t="str">
        <f t="shared" si="0"/>
        <v/>
      </c>
      <c r="E31" s="37"/>
      <c r="F31" s="37"/>
      <c r="G31" s="36"/>
      <c r="H31" s="36"/>
      <c r="I31" s="37" t="str">
        <f>IFERROR(VLOOKUP(LEFT(C31,8),segéd!$C:$D,2,0),"")</f>
        <v/>
      </c>
      <c r="J31" s="39"/>
      <c r="K31" s="39"/>
      <c r="L31" s="37"/>
      <c r="M31" s="37"/>
      <c r="N31" s="37"/>
      <c r="O31" s="37"/>
      <c r="P31" s="37"/>
      <c r="Q31" s="40"/>
      <c r="R31" s="37"/>
      <c r="S31" s="40"/>
      <c r="T31" s="37"/>
      <c r="U31" s="40"/>
      <c r="V31" s="40"/>
      <c r="X31" s="7">
        <f t="shared" ca="1" si="4"/>
        <v>0</v>
      </c>
      <c r="Y31" s="7">
        <f>IF(OR(AND(OR(LEFT(C31,8)=segéd!$C$1,LEFT(C31,8)=segéd!$C$2,LEFT(C31,8)=segéd!$C$3,LEFT(C31,8)=segéd!$C$4,LEFT(C31,8)=segéd!$C$5,LEFT(C31,8)=segéd!$C$6,LEFT(C31,8)=segéd!$C$7),OR(LEN(C31)=33,LEN(C31)=29,LEN(C31)=8)),ISBLANK(C31))=TRUE,0,1)</f>
        <v>0</v>
      </c>
      <c r="Z31" s="7">
        <f t="shared" si="1"/>
        <v>0</v>
      </c>
      <c r="AA31" s="7">
        <f t="shared" si="5"/>
        <v>0</v>
      </c>
      <c r="AB31" s="7">
        <f t="shared" si="6"/>
        <v>0</v>
      </c>
      <c r="AC31" s="7">
        <f>IF(OR(L31=segéd!$A$1,L31=segéd!$A$2,L31=segéd!$A$3,L31=segéd!$A$4,ISBLANK(L31)),0,1)</f>
        <v>0</v>
      </c>
      <c r="AD31" s="7">
        <f>IF(OR(AND(L31=segéd!$A$4,OR(M31=segéd!$B$1,M31=segéd!$B$2)),AND(L31&lt;&gt;segéd!$A$4,ISBLANK(M31))),0,1)</f>
        <v>0</v>
      </c>
      <c r="AE31" s="7">
        <f>IF(OR(N31=segéd!$E$1,N31=segéd!$E$2,ISBLANK(N31)),0,1)</f>
        <v>0</v>
      </c>
      <c r="AF31" s="7">
        <f>IF(OR(P31=segéd!$F$1,P31=segéd!$F$2,ISBLANK(P31)),0,1)</f>
        <v>0</v>
      </c>
      <c r="AG31" s="7">
        <f t="shared" ca="1" si="7"/>
        <v>0</v>
      </c>
      <c r="AH31" s="7">
        <f>IF(OR(R31=segéd!$G$1,R31=segéd!$G$2,R31=segéd!$G$3,R31=segéd!$G$4,R31=segéd!$G$5,R31=segéd!$G$6,ISBLANK(R31)),0,1)</f>
        <v>0</v>
      </c>
      <c r="AI31" s="7">
        <f t="shared" ca="1" si="8"/>
        <v>0</v>
      </c>
      <c r="AJ31" s="7">
        <f t="shared" ca="1" si="9"/>
        <v>0</v>
      </c>
      <c r="AK31" s="7">
        <f t="shared" ca="1" si="10"/>
        <v>0</v>
      </c>
      <c r="AL31" s="3">
        <f>LEN(Táblázat1[[#This Row],[Felhasználási hely 
mérési pont azonosítója (POD) 
 - 33 karakter hosszú (MAVIR POD 29) 
 - Kezdete: HU000
KÖTELEZŐEN TÖLTENDŐ!]])</f>
        <v>0</v>
      </c>
      <c r="AM31" s="3" t="str">
        <f t="shared" si="11"/>
        <v>Rövid</v>
      </c>
      <c r="AN31" s="3" t="str">
        <f>IF(ISBLANK(C31),"",IFERROR(VLOOKUP(LEFT(C31,8),segéd!$C:$D,2,0),"Első 8 karakter helytelen"))</f>
        <v/>
      </c>
      <c r="AO31" s="3" t="str">
        <f t="shared" si="2"/>
        <v/>
      </c>
      <c r="AP31" s="3">
        <f t="shared" si="3"/>
        <v>0</v>
      </c>
    </row>
    <row r="32" spans="1:42">
      <c r="A32" s="25">
        <v>25</v>
      </c>
      <c r="B32" s="36"/>
      <c r="C32" s="36"/>
      <c r="D32" s="37" t="str">
        <f t="shared" si="0"/>
        <v/>
      </c>
      <c r="E32" s="37"/>
      <c r="F32" s="37"/>
      <c r="G32" s="36"/>
      <c r="H32" s="36"/>
      <c r="I32" s="37" t="str">
        <f>IFERROR(VLOOKUP(LEFT(C32,8),segéd!$C:$D,2,0),"")</f>
        <v/>
      </c>
      <c r="J32" s="39"/>
      <c r="K32" s="39"/>
      <c r="L32" s="37"/>
      <c r="M32" s="37"/>
      <c r="N32" s="37"/>
      <c r="O32" s="37"/>
      <c r="P32" s="37"/>
      <c r="Q32" s="40"/>
      <c r="R32" s="37"/>
      <c r="S32" s="40"/>
      <c r="T32" s="37"/>
      <c r="U32" s="40"/>
      <c r="V32" s="40"/>
      <c r="X32" s="7">
        <f t="shared" ca="1" si="4"/>
        <v>0</v>
      </c>
      <c r="Y32" s="7">
        <f>IF(OR(AND(OR(LEFT(C32,8)=segéd!$C$1,LEFT(C32,8)=segéd!$C$2,LEFT(C32,8)=segéd!$C$3,LEFT(C32,8)=segéd!$C$4,LEFT(C32,8)=segéd!$C$5,LEFT(C32,8)=segéd!$C$6,LEFT(C32,8)=segéd!$C$7),OR(LEN(C32)=33,LEN(C32)=29,LEN(C32)=8)),ISBLANK(C32))=TRUE,0,1)</f>
        <v>0</v>
      </c>
      <c r="Z32" s="7">
        <f t="shared" si="1"/>
        <v>0</v>
      </c>
      <c r="AA32" s="7">
        <f t="shared" si="5"/>
        <v>0</v>
      </c>
      <c r="AB32" s="7">
        <f t="shared" si="6"/>
        <v>0</v>
      </c>
      <c r="AC32" s="7">
        <f>IF(OR(L32=segéd!$A$1,L32=segéd!$A$2,L32=segéd!$A$3,L32=segéd!$A$4,ISBLANK(L32)),0,1)</f>
        <v>0</v>
      </c>
      <c r="AD32" s="7">
        <f>IF(OR(AND(L32=segéd!$A$4,OR(M32=segéd!$B$1,M32=segéd!$B$2)),AND(L32&lt;&gt;segéd!$A$4,ISBLANK(M32))),0,1)</f>
        <v>0</v>
      </c>
      <c r="AE32" s="7">
        <f>IF(OR(N32=segéd!$E$1,N32=segéd!$E$2,ISBLANK(N32)),0,1)</f>
        <v>0</v>
      </c>
      <c r="AF32" s="7">
        <f>IF(OR(P32=segéd!$F$1,P32=segéd!$F$2,ISBLANK(P32)),0,1)</f>
        <v>0</v>
      </c>
      <c r="AG32" s="7">
        <f t="shared" ca="1" si="7"/>
        <v>0</v>
      </c>
      <c r="AH32" s="7">
        <f>IF(OR(R32=segéd!$G$1,R32=segéd!$G$2,R32=segéd!$G$3,R32=segéd!$G$4,R32=segéd!$G$5,R32=segéd!$G$6,ISBLANK(R32)),0,1)</f>
        <v>0</v>
      </c>
      <c r="AI32" s="7">
        <f t="shared" ca="1" si="8"/>
        <v>0</v>
      </c>
      <c r="AJ32" s="7">
        <f t="shared" ca="1" si="9"/>
        <v>0</v>
      </c>
      <c r="AK32" s="7">
        <f t="shared" ca="1" si="10"/>
        <v>0</v>
      </c>
      <c r="AL32" s="3">
        <f>LEN(Táblázat1[[#This Row],[Felhasználási hely 
mérési pont azonosítója (POD) 
 - 33 karakter hosszú (MAVIR POD 29) 
 - Kezdete: HU000
KÖTELEZŐEN TÖLTENDŐ!]])</f>
        <v>0</v>
      </c>
      <c r="AM32" s="3" t="str">
        <f t="shared" si="11"/>
        <v>Rövid</v>
      </c>
      <c r="AN32" s="3" t="str">
        <f>IF(ISBLANK(C32),"",IFERROR(VLOOKUP(LEFT(C32,8),segéd!$C:$D,2,0),"Első 8 karakter helytelen"))</f>
        <v/>
      </c>
      <c r="AO32" s="3" t="str">
        <f t="shared" si="2"/>
        <v/>
      </c>
      <c r="AP32" s="3">
        <f t="shared" si="3"/>
        <v>0</v>
      </c>
    </row>
    <row r="33" spans="1:42">
      <c r="A33" s="25">
        <v>26</v>
      </c>
      <c r="B33" s="36"/>
      <c r="C33" s="36"/>
      <c r="D33" s="37" t="str">
        <f t="shared" si="0"/>
        <v/>
      </c>
      <c r="E33" s="37"/>
      <c r="F33" s="37"/>
      <c r="G33" s="36"/>
      <c r="H33" s="36"/>
      <c r="I33" s="37" t="str">
        <f>IFERROR(VLOOKUP(LEFT(C33,8),segéd!$C:$D,2,0),"")</f>
        <v/>
      </c>
      <c r="J33" s="39"/>
      <c r="K33" s="39"/>
      <c r="L33" s="37"/>
      <c r="M33" s="37"/>
      <c r="N33" s="37"/>
      <c r="O33" s="37"/>
      <c r="P33" s="37"/>
      <c r="Q33" s="40"/>
      <c r="R33" s="37"/>
      <c r="S33" s="40"/>
      <c r="T33" s="37"/>
      <c r="U33" s="40"/>
      <c r="V33" s="40"/>
      <c r="X33" s="7">
        <f t="shared" ca="1" si="4"/>
        <v>0</v>
      </c>
      <c r="Y33" s="7">
        <f>IF(OR(AND(OR(LEFT(C33,8)=segéd!$C$1,LEFT(C33,8)=segéd!$C$2,LEFT(C33,8)=segéd!$C$3,LEFT(C33,8)=segéd!$C$4,LEFT(C33,8)=segéd!$C$5,LEFT(C33,8)=segéd!$C$6,LEFT(C33,8)=segéd!$C$7),OR(LEN(C33)=33,LEN(C33)=29,LEN(C33)=8)),ISBLANK(C33))=TRUE,0,1)</f>
        <v>0</v>
      </c>
      <c r="Z33" s="7">
        <f t="shared" si="1"/>
        <v>0</v>
      </c>
      <c r="AA33" s="7">
        <f t="shared" si="5"/>
        <v>0</v>
      </c>
      <c r="AB33" s="7">
        <f t="shared" si="6"/>
        <v>0</v>
      </c>
      <c r="AC33" s="7">
        <f>IF(OR(L33=segéd!$A$1,L33=segéd!$A$2,L33=segéd!$A$3,L33=segéd!$A$4,ISBLANK(L33)),0,1)</f>
        <v>0</v>
      </c>
      <c r="AD33" s="7">
        <f>IF(OR(AND(L33=segéd!$A$4,OR(M33=segéd!$B$1,M33=segéd!$B$2)),AND(L33&lt;&gt;segéd!$A$4,ISBLANK(M33))),0,1)</f>
        <v>0</v>
      </c>
      <c r="AE33" s="7">
        <f>IF(OR(N33=segéd!$E$1,N33=segéd!$E$2,ISBLANK(N33)),0,1)</f>
        <v>0</v>
      </c>
      <c r="AF33" s="7">
        <f>IF(OR(P33=segéd!$F$1,P33=segéd!$F$2,ISBLANK(P33)),0,1)</f>
        <v>0</v>
      </c>
      <c r="AG33" s="7">
        <f t="shared" ca="1" si="7"/>
        <v>0</v>
      </c>
      <c r="AH33" s="7">
        <f>IF(OR(R33=segéd!$G$1,R33=segéd!$G$2,R33=segéd!$G$3,R33=segéd!$G$4,R33=segéd!$G$5,R33=segéd!$G$6,ISBLANK(R33)),0,1)</f>
        <v>0</v>
      </c>
      <c r="AI33" s="7">
        <f t="shared" ca="1" si="8"/>
        <v>0</v>
      </c>
      <c r="AJ33" s="7">
        <f t="shared" ca="1" si="9"/>
        <v>0</v>
      </c>
      <c r="AK33" s="7">
        <f t="shared" ca="1" si="10"/>
        <v>0</v>
      </c>
      <c r="AL33" s="3">
        <f>LEN(Táblázat1[[#This Row],[Felhasználási hely 
mérési pont azonosítója (POD) 
 - 33 karakter hosszú (MAVIR POD 29) 
 - Kezdete: HU000
KÖTELEZŐEN TÖLTENDŐ!]])</f>
        <v>0</v>
      </c>
      <c r="AM33" s="3" t="str">
        <f t="shared" si="11"/>
        <v>Rövid</v>
      </c>
      <c r="AN33" s="3" t="str">
        <f>IF(ISBLANK(C33),"",IFERROR(VLOOKUP(LEFT(C33,8),segéd!$C:$D,2,0),"Első 8 karakter helytelen"))</f>
        <v/>
      </c>
      <c r="AO33" s="3" t="str">
        <f t="shared" si="2"/>
        <v/>
      </c>
      <c r="AP33" s="3">
        <f t="shared" si="3"/>
        <v>0</v>
      </c>
    </row>
    <row r="34" spans="1:42">
      <c r="A34" s="25">
        <v>27</v>
      </c>
      <c r="B34" s="36"/>
      <c r="C34" s="36"/>
      <c r="D34" s="37" t="str">
        <f t="shared" si="0"/>
        <v/>
      </c>
      <c r="E34" s="37"/>
      <c r="F34" s="37"/>
      <c r="G34" s="36"/>
      <c r="H34" s="36"/>
      <c r="I34" s="37" t="str">
        <f>IFERROR(VLOOKUP(LEFT(C34,8),segéd!$C:$D,2,0),"")</f>
        <v/>
      </c>
      <c r="J34" s="39"/>
      <c r="K34" s="39"/>
      <c r="L34" s="37"/>
      <c r="M34" s="37"/>
      <c r="N34" s="37"/>
      <c r="O34" s="37"/>
      <c r="P34" s="37"/>
      <c r="Q34" s="40"/>
      <c r="R34" s="37"/>
      <c r="S34" s="40"/>
      <c r="T34" s="37"/>
      <c r="U34" s="40"/>
      <c r="V34" s="40"/>
      <c r="X34" s="7">
        <f t="shared" ca="1" si="4"/>
        <v>0</v>
      </c>
      <c r="Y34" s="7">
        <f>IF(OR(AND(OR(LEFT(C34,8)=segéd!$C$1,LEFT(C34,8)=segéd!$C$2,LEFT(C34,8)=segéd!$C$3,LEFT(C34,8)=segéd!$C$4,LEFT(C34,8)=segéd!$C$5,LEFT(C34,8)=segéd!$C$6,LEFT(C34,8)=segéd!$C$7),OR(LEN(C34)=33,LEN(C34)=29,LEN(C34)=8)),ISBLANK(C34))=TRUE,0,1)</f>
        <v>0</v>
      </c>
      <c r="Z34" s="7">
        <f t="shared" si="1"/>
        <v>0</v>
      </c>
      <c r="AA34" s="7">
        <f t="shared" si="5"/>
        <v>0</v>
      </c>
      <c r="AB34" s="7">
        <f t="shared" si="6"/>
        <v>0</v>
      </c>
      <c r="AC34" s="7">
        <f>IF(OR(L34=segéd!$A$1,L34=segéd!$A$2,L34=segéd!$A$3,L34=segéd!$A$4,ISBLANK(L34)),0,1)</f>
        <v>0</v>
      </c>
      <c r="AD34" s="7">
        <f>IF(OR(AND(L34=segéd!$A$4,OR(M34=segéd!$B$1,M34=segéd!$B$2)),AND(L34&lt;&gt;segéd!$A$4,ISBLANK(M34))),0,1)</f>
        <v>0</v>
      </c>
      <c r="AE34" s="7">
        <f>IF(OR(N34=segéd!$E$1,N34=segéd!$E$2,ISBLANK(N34)),0,1)</f>
        <v>0</v>
      </c>
      <c r="AF34" s="7">
        <f>IF(OR(P34=segéd!$F$1,P34=segéd!$F$2,ISBLANK(P34)),0,1)</f>
        <v>0</v>
      </c>
      <c r="AG34" s="7">
        <f t="shared" ca="1" si="7"/>
        <v>0</v>
      </c>
      <c r="AH34" s="7">
        <f>IF(OR(R34=segéd!$G$1,R34=segéd!$G$2,R34=segéd!$G$3,R34=segéd!$G$4,R34=segéd!$G$5,R34=segéd!$G$6,ISBLANK(R34)),0,1)</f>
        <v>0</v>
      </c>
      <c r="AI34" s="7">
        <f t="shared" ca="1" si="8"/>
        <v>0</v>
      </c>
      <c r="AJ34" s="7">
        <f t="shared" ca="1" si="9"/>
        <v>0</v>
      </c>
      <c r="AK34" s="7">
        <f t="shared" ca="1" si="10"/>
        <v>0</v>
      </c>
      <c r="AL34" s="3">
        <f>LEN(Táblázat1[[#This Row],[Felhasználási hely 
mérési pont azonosítója (POD) 
 - 33 karakter hosszú (MAVIR POD 29) 
 - Kezdete: HU000
KÖTELEZŐEN TÖLTENDŐ!]])</f>
        <v>0</v>
      </c>
      <c r="AM34" s="3" t="str">
        <f t="shared" si="11"/>
        <v>Rövid</v>
      </c>
      <c r="AN34" s="3" t="str">
        <f>IF(ISBLANK(C34),"",IFERROR(VLOOKUP(LEFT(C34,8),segéd!$C:$D,2,0),"Első 8 karakter helytelen"))</f>
        <v/>
      </c>
      <c r="AO34" s="3" t="str">
        <f t="shared" si="2"/>
        <v/>
      </c>
      <c r="AP34" s="3">
        <f t="shared" si="3"/>
        <v>0</v>
      </c>
    </row>
    <row r="35" spans="1:42">
      <c r="A35" s="25">
        <v>28</v>
      </c>
      <c r="B35" s="36"/>
      <c r="C35" s="36"/>
      <c r="D35" s="37" t="str">
        <f t="shared" si="0"/>
        <v/>
      </c>
      <c r="E35" s="37"/>
      <c r="F35" s="37"/>
      <c r="G35" s="36"/>
      <c r="H35" s="36"/>
      <c r="I35" s="37" t="str">
        <f>IFERROR(VLOOKUP(LEFT(C35,8),segéd!$C:$D,2,0),"")</f>
        <v/>
      </c>
      <c r="J35" s="39"/>
      <c r="K35" s="39"/>
      <c r="L35" s="37"/>
      <c r="M35" s="37"/>
      <c r="N35" s="37"/>
      <c r="O35" s="37"/>
      <c r="P35" s="37"/>
      <c r="Q35" s="40"/>
      <c r="R35" s="37"/>
      <c r="S35" s="40"/>
      <c r="T35" s="37"/>
      <c r="U35" s="40"/>
      <c r="V35" s="40"/>
      <c r="X35" s="7">
        <f t="shared" ca="1" si="4"/>
        <v>0</v>
      </c>
      <c r="Y35" s="7">
        <f>IF(OR(AND(OR(LEFT(C35,8)=segéd!$C$1,LEFT(C35,8)=segéd!$C$2,LEFT(C35,8)=segéd!$C$3,LEFT(C35,8)=segéd!$C$4,LEFT(C35,8)=segéd!$C$5,LEFT(C35,8)=segéd!$C$6,LEFT(C35,8)=segéd!$C$7),OR(LEN(C35)=33,LEN(C35)=29,LEN(C35)=8)),ISBLANK(C35))=TRUE,0,1)</f>
        <v>0</v>
      </c>
      <c r="Z35" s="7">
        <f t="shared" si="1"/>
        <v>0</v>
      </c>
      <c r="AA35" s="7">
        <f t="shared" si="5"/>
        <v>0</v>
      </c>
      <c r="AB35" s="7">
        <f t="shared" si="6"/>
        <v>0</v>
      </c>
      <c r="AC35" s="7">
        <f>IF(OR(L35=segéd!$A$1,L35=segéd!$A$2,L35=segéd!$A$3,L35=segéd!$A$4,ISBLANK(L35)),0,1)</f>
        <v>0</v>
      </c>
      <c r="AD35" s="7">
        <f>IF(OR(AND(L35=segéd!$A$4,OR(M35=segéd!$B$1,M35=segéd!$B$2)),AND(L35&lt;&gt;segéd!$A$4,ISBLANK(M35))),0,1)</f>
        <v>0</v>
      </c>
      <c r="AE35" s="7">
        <f>IF(OR(N35=segéd!$E$1,N35=segéd!$E$2,ISBLANK(N35)),0,1)</f>
        <v>0</v>
      </c>
      <c r="AF35" s="7">
        <f>IF(OR(P35=segéd!$F$1,P35=segéd!$F$2,ISBLANK(P35)),0,1)</f>
        <v>0</v>
      </c>
      <c r="AG35" s="7">
        <f t="shared" ca="1" si="7"/>
        <v>0</v>
      </c>
      <c r="AH35" s="7">
        <f>IF(OR(R35=segéd!$G$1,R35=segéd!$G$2,R35=segéd!$G$3,R35=segéd!$G$4,R35=segéd!$G$5,R35=segéd!$G$6,ISBLANK(R35)),0,1)</f>
        <v>0</v>
      </c>
      <c r="AI35" s="7">
        <f t="shared" ca="1" si="8"/>
        <v>0</v>
      </c>
      <c r="AJ35" s="7">
        <f t="shared" ca="1" si="9"/>
        <v>0</v>
      </c>
      <c r="AK35" s="7">
        <f t="shared" ca="1" si="10"/>
        <v>0</v>
      </c>
      <c r="AL35" s="3">
        <f>LEN(Táblázat1[[#This Row],[Felhasználási hely 
mérési pont azonosítója (POD) 
 - 33 karakter hosszú (MAVIR POD 29) 
 - Kezdete: HU000
KÖTELEZŐEN TÖLTENDŐ!]])</f>
        <v>0</v>
      </c>
      <c r="AM35" s="3" t="str">
        <f t="shared" si="11"/>
        <v>Rövid</v>
      </c>
      <c r="AN35" s="3" t="str">
        <f>IF(ISBLANK(C35),"",IFERROR(VLOOKUP(LEFT(C35,8),segéd!$C:$D,2,0),"Első 8 karakter helytelen"))</f>
        <v/>
      </c>
      <c r="AO35" s="3" t="str">
        <f t="shared" si="2"/>
        <v/>
      </c>
      <c r="AP35" s="3">
        <f t="shared" si="3"/>
        <v>0</v>
      </c>
    </row>
    <row r="36" spans="1:42">
      <c r="A36" s="25">
        <v>29</v>
      </c>
      <c r="B36" s="36"/>
      <c r="C36" s="36"/>
      <c r="D36" s="37" t="str">
        <f t="shared" si="0"/>
        <v/>
      </c>
      <c r="E36" s="37"/>
      <c r="F36" s="37"/>
      <c r="G36" s="36"/>
      <c r="H36" s="36"/>
      <c r="I36" s="37" t="str">
        <f>IFERROR(VLOOKUP(LEFT(C36,8),segéd!$C:$D,2,0),"")</f>
        <v/>
      </c>
      <c r="J36" s="39"/>
      <c r="K36" s="39"/>
      <c r="L36" s="37"/>
      <c r="M36" s="37"/>
      <c r="N36" s="37"/>
      <c r="O36" s="37"/>
      <c r="P36" s="37"/>
      <c r="Q36" s="40"/>
      <c r="R36" s="37"/>
      <c r="S36" s="40"/>
      <c r="T36" s="37"/>
      <c r="U36" s="40"/>
      <c r="V36" s="40"/>
      <c r="X36" s="7">
        <f t="shared" ca="1" si="4"/>
        <v>0</v>
      </c>
      <c r="Y36" s="7">
        <f>IF(OR(AND(OR(LEFT(C36,8)=segéd!$C$1,LEFT(C36,8)=segéd!$C$2,LEFT(C36,8)=segéd!$C$3,LEFT(C36,8)=segéd!$C$4,LEFT(C36,8)=segéd!$C$5,LEFT(C36,8)=segéd!$C$6,LEFT(C36,8)=segéd!$C$7),OR(LEN(C36)=33,LEN(C36)=29,LEN(C36)=8)),ISBLANK(C36))=TRUE,0,1)</f>
        <v>0</v>
      </c>
      <c r="Z36" s="7">
        <f t="shared" si="1"/>
        <v>0</v>
      </c>
      <c r="AA36" s="7">
        <f t="shared" si="5"/>
        <v>0</v>
      </c>
      <c r="AB36" s="7">
        <f t="shared" si="6"/>
        <v>0</v>
      </c>
      <c r="AC36" s="7">
        <f>IF(OR(L36=segéd!$A$1,L36=segéd!$A$2,L36=segéd!$A$3,L36=segéd!$A$4,ISBLANK(L36)),0,1)</f>
        <v>0</v>
      </c>
      <c r="AD36" s="7">
        <f>IF(OR(AND(L36=segéd!$A$4,OR(M36=segéd!$B$1,M36=segéd!$B$2)),AND(L36&lt;&gt;segéd!$A$4,ISBLANK(M36))),0,1)</f>
        <v>0</v>
      </c>
      <c r="AE36" s="7">
        <f>IF(OR(N36=segéd!$E$1,N36=segéd!$E$2,ISBLANK(N36)),0,1)</f>
        <v>0</v>
      </c>
      <c r="AF36" s="7">
        <f>IF(OR(P36=segéd!$F$1,P36=segéd!$F$2,ISBLANK(P36)),0,1)</f>
        <v>0</v>
      </c>
      <c r="AG36" s="7">
        <f t="shared" ca="1" si="7"/>
        <v>0</v>
      </c>
      <c r="AH36" s="7">
        <f>IF(OR(R36=segéd!$G$1,R36=segéd!$G$2,R36=segéd!$G$3,R36=segéd!$G$4,R36=segéd!$G$5,R36=segéd!$G$6,ISBLANK(R36)),0,1)</f>
        <v>0</v>
      </c>
      <c r="AI36" s="7">
        <f t="shared" ca="1" si="8"/>
        <v>0</v>
      </c>
      <c r="AJ36" s="7">
        <f t="shared" ca="1" si="9"/>
        <v>0</v>
      </c>
      <c r="AK36" s="7">
        <f t="shared" ca="1" si="10"/>
        <v>0</v>
      </c>
      <c r="AL36" s="3">
        <f>LEN(Táblázat1[[#This Row],[Felhasználási hely 
mérési pont azonosítója (POD) 
 - 33 karakter hosszú (MAVIR POD 29) 
 - Kezdete: HU000
KÖTELEZŐEN TÖLTENDŐ!]])</f>
        <v>0</v>
      </c>
      <c r="AM36" s="3" t="str">
        <f t="shared" si="11"/>
        <v>Rövid</v>
      </c>
      <c r="AN36" s="3" t="str">
        <f>IF(ISBLANK(C36),"",IFERROR(VLOOKUP(LEFT(C36,8),segéd!$C:$D,2,0),"Első 8 karakter helytelen"))</f>
        <v/>
      </c>
      <c r="AO36" s="3" t="str">
        <f t="shared" si="2"/>
        <v/>
      </c>
      <c r="AP36" s="3">
        <f t="shared" si="3"/>
        <v>0</v>
      </c>
    </row>
    <row r="37" spans="1:42">
      <c r="A37" s="25">
        <v>30</v>
      </c>
      <c r="B37" s="36"/>
      <c r="C37" s="36"/>
      <c r="D37" s="37" t="str">
        <f t="shared" si="0"/>
        <v/>
      </c>
      <c r="E37" s="37"/>
      <c r="F37" s="37"/>
      <c r="G37" s="36"/>
      <c r="H37" s="36"/>
      <c r="I37" s="37" t="str">
        <f>IFERROR(VLOOKUP(LEFT(C37,8),segéd!$C:$D,2,0),"")</f>
        <v/>
      </c>
      <c r="J37" s="39"/>
      <c r="K37" s="39"/>
      <c r="L37" s="37"/>
      <c r="M37" s="37"/>
      <c r="N37" s="37"/>
      <c r="O37" s="37"/>
      <c r="P37" s="37"/>
      <c r="Q37" s="40"/>
      <c r="R37" s="37"/>
      <c r="S37" s="40"/>
      <c r="T37" s="37"/>
      <c r="U37" s="40"/>
      <c r="V37" s="40"/>
      <c r="X37" s="7">
        <f t="shared" ca="1" si="4"/>
        <v>0</v>
      </c>
      <c r="Y37" s="7">
        <f>IF(OR(AND(OR(LEFT(C37,8)=segéd!$C$1,LEFT(C37,8)=segéd!$C$2,LEFT(C37,8)=segéd!$C$3,LEFT(C37,8)=segéd!$C$4,LEFT(C37,8)=segéd!$C$5,LEFT(C37,8)=segéd!$C$6,LEFT(C37,8)=segéd!$C$7),OR(LEN(C37)=33,LEN(C37)=29,LEN(C37)=8)),ISBLANK(C37))=TRUE,0,1)</f>
        <v>0</v>
      </c>
      <c r="Z37" s="7">
        <f t="shared" si="1"/>
        <v>0</v>
      </c>
      <c r="AA37" s="7">
        <f t="shared" si="5"/>
        <v>0</v>
      </c>
      <c r="AB37" s="7">
        <f t="shared" si="6"/>
        <v>0</v>
      </c>
      <c r="AC37" s="7">
        <f>IF(OR(L37=segéd!$A$1,L37=segéd!$A$2,L37=segéd!$A$3,L37=segéd!$A$4,ISBLANK(L37)),0,1)</f>
        <v>0</v>
      </c>
      <c r="AD37" s="7">
        <f>IF(OR(AND(L37=segéd!$A$4,OR(M37=segéd!$B$1,M37=segéd!$B$2)),AND(L37&lt;&gt;segéd!$A$4,ISBLANK(M37))),0,1)</f>
        <v>0</v>
      </c>
      <c r="AE37" s="7">
        <f>IF(OR(N37=segéd!$E$1,N37=segéd!$E$2,ISBLANK(N37)),0,1)</f>
        <v>0</v>
      </c>
      <c r="AF37" s="7">
        <f>IF(OR(P37=segéd!$F$1,P37=segéd!$F$2,ISBLANK(P37)),0,1)</f>
        <v>0</v>
      </c>
      <c r="AG37" s="7">
        <f t="shared" ca="1" si="7"/>
        <v>0</v>
      </c>
      <c r="AH37" s="7">
        <f>IF(OR(R37=segéd!$G$1,R37=segéd!$G$2,R37=segéd!$G$3,R37=segéd!$G$4,R37=segéd!$G$5,R37=segéd!$G$6,ISBLANK(R37)),0,1)</f>
        <v>0</v>
      </c>
      <c r="AI37" s="7">
        <f t="shared" ca="1" si="8"/>
        <v>0</v>
      </c>
      <c r="AJ37" s="7">
        <f t="shared" ca="1" si="9"/>
        <v>0</v>
      </c>
      <c r="AK37" s="7">
        <f t="shared" ca="1" si="10"/>
        <v>0</v>
      </c>
      <c r="AL37" s="3">
        <f>LEN(Táblázat1[[#This Row],[Felhasználási hely 
mérési pont azonosítója (POD) 
 - 33 karakter hosszú (MAVIR POD 29) 
 - Kezdete: HU000
KÖTELEZŐEN TÖLTENDŐ!]])</f>
        <v>0</v>
      </c>
      <c r="AM37" s="3" t="str">
        <f t="shared" si="11"/>
        <v>Rövid</v>
      </c>
      <c r="AN37" s="3" t="str">
        <f>IF(ISBLANK(C37),"",IFERROR(VLOOKUP(LEFT(C37,8),segéd!$C:$D,2,0),"Első 8 karakter helytelen"))</f>
        <v/>
      </c>
      <c r="AO37" s="3" t="str">
        <f t="shared" si="2"/>
        <v/>
      </c>
      <c r="AP37" s="3">
        <f t="shared" si="3"/>
        <v>0</v>
      </c>
    </row>
    <row r="38" spans="1:42">
      <c r="A38" s="25">
        <v>31</v>
      </c>
      <c r="B38" s="36"/>
      <c r="C38" s="36"/>
      <c r="D38" s="37" t="str">
        <f t="shared" si="0"/>
        <v/>
      </c>
      <c r="E38" s="37"/>
      <c r="F38" s="37"/>
      <c r="G38" s="36"/>
      <c r="H38" s="36"/>
      <c r="I38" s="37" t="str">
        <f>IFERROR(VLOOKUP(LEFT(C38,8),segéd!$C:$D,2,0),"")</f>
        <v/>
      </c>
      <c r="J38" s="39"/>
      <c r="K38" s="39"/>
      <c r="L38" s="37"/>
      <c r="M38" s="37"/>
      <c r="N38" s="37"/>
      <c r="O38" s="37"/>
      <c r="P38" s="37"/>
      <c r="Q38" s="40"/>
      <c r="R38" s="37"/>
      <c r="S38" s="40"/>
      <c r="T38" s="37"/>
      <c r="U38" s="40"/>
      <c r="V38" s="40"/>
      <c r="X38" s="7">
        <f t="shared" ca="1" si="4"/>
        <v>0</v>
      </c>
      <c r="Y38" s="7">
        <f>IF(OR(AND(OR(LEFT(C38,8)=segéd!$C$1,LEFT(C38,8)=segéd!$C$2,LEFT(C38,8)=segéd!$C$3,LEFT(C38,8)=segéd!$C$4,LEFT(C38,8)=segéd!$C$5,LEFT(C38,8)=segéd!$C$6,LEFT(C38,8)=segéd!$C$7),OR(LEN(C38)=33,LEN(C38)=29,LEN(C38)=8)),ISBLANK(C38))=TRUE,0,1)</f>
        <v>0</v>
      </c>
      <c r="Z38" s="7">
        <f t="shared" si="1"/>
        <v>0</v>
      </c>
      <c r="AA38" s="7">
        <f t="shared" si="5"/>
        <v>0</v>
      </c>
      <c r="AB38" s="7">
        <f t="shared" si="6"/>
        <v>0</v>
      </c>
      <c r="AC38" s="7">
        <f>IF(OR(L38=segéd!$A$1,L38=segéd!$A$2,L38=segéd!$A$3,L38=segéd!$A$4,ISBLANK(L38)),0,1)</f>
        <v>0</v>
      </c>
      <c r="AD38" s="7">
        <f>IF(OR(AND(L38=segéd!$A$4,OR(M38=segéd!$B$1,M38=segéd!$B$2)),AND(L38&lt;&gt;segéd!$A$4,ISBLANK(M38))),0,1)</f>
        <v>0</v>
      </c>
      <c r="AE38" s="7">
        <f>IF(OR(N38=segéd!$E$1,N38=segéd!$E$2,ISBLANK(N38)),0,1)</f>
        <v>0</v>
      </c>
      <c r="AF38" s="7">
        <f>IF(OR(P38=segéd!$F$1,P38=segéd!$F$2,ISBLANK(P38)),0,1)</f>
        <v>0</v>
      </c>
      <c r="AG38" s="7">
        <f t="shared" ca="1" si="7"/>
        <v>0</v>
      </c>
      <c r="AH38" s="7">
        <f>IF(OR(R38=segéd!$G$1,R38=segéd!$G$2,R38=segéd!$G$3,R38=segéd!$G$4,R38=segéd!$G$5,R38=segéd!$G$6,ISBLANK(R38)),0,1)</f>
        <v>0</v>
      </c>
      <c r="AI38" s="7">
        <f t="shared" ca="1" si="8"/>
        <v>0</v>
      </c>
      <c r="AJ38" s="7">
        <f t="shared" ca="1" si="9"/>
        <v>0</v>
      </c>
      <c r="AK38" s="7">
        <f t="shared" ca="1" si="10"/>
        <v>0</v>
      </c>
      <c r="AL38" s="3">
        <f>LEN(Táblázat1[[#This Row],[Felhasználási hely 
mérési pont azonosítója (POD) 
 - 33 karakter hosszú (MAVIR POD 29) 
 - Kezdete: HU000
KÖTELEZŐEN TÖLTENDŐ!]])</f>
        <v>0</v>
      </c>
      <c r="AM38" s="3" t="str">
        <f t="shared" si="11"/>
        <v>Rövid</v>
      </c>
      <c r="AN38" s="3" t="str">
        <f>IF(ISBLANK(C38),"",IFERROR(VLOOKUP(LEFT(C38,8),segéd!$C:$D,2,0),"Első 8 karakter helytelen"))</f>
        <v/>
      </c>
      <c r="AO38" s="3" t="str">
        <f t="shared" si="2"/>
        <v/>
      </c>
      <c r="AP38" s="3">
        <f t="shared" si="3"/>
        <v>0</v>
      </c>
    </row>
    <row r="39" spans="1:42">
      <c r="A39" s="25">
        <v>32</v>
      </c>
      <c r="B39" s="36"/>
      <c r="C39" s="36"/>
      <c r="D39" s="37" t="str">
        <f t="shared" si="0"/>
        <v/>
      </c>
      <c r="E39" s="37"/>
      <c r="F39" s="37"/>
      <c r="G39" s="36"/>
      <c r="H39" s="36"/>
      <c r="I39" s="37" t="str">
        <f>IFERROR(VLOOKUP(LEFT(C39,8),segéd!$C:$D,2,0),"")</f>
        <v/>
      </c>
      <c r="J39" s="39"/>
      <c r="K39" s="39"/>
      <c r="L39" s="37"/>
      <c r="M39" s="37"/>
      <c r="N39" s="37"/>
      <c r="O39" s="37"/>
      <c r="P39" s="37"/>
      <c r="Q39" s="40"/>
      <c r="R39" s="37"/>
      <c r="S39" s="40"/>
      <c r="T39" s="37"/>
      <c r="U39" s="40"/>
      <c r="V39" s="40"/>
      <c r="X39" s="7">
        <f t="shared" ca="1" si="4"/>
        <v>0</v>
      </c>
      <c r="Y39" s="7">
        <f>IF(OR(AND(OR(LEFT(C39,8)=segéd!$C$1,LEFT(C39,8)=segéd!$C$2,LEFT(C39,8)=segéd!$C$3,LEFT(C39,8)=segéd!$C$4,LEFT(C39,8)=segéd!$C$5,LEFT(C39,8)=segéd!$C$6,LEFT(C39,8)=segéd!$C$7),OR(LEN(C39)=33,LEN(C39)=29,LEN(C39)=8)),ISBLANK(C39))=TRUE,0,1)</f>
        <v>0</v>
      </c>
      <c r="Z39" s="7">
        <f t="shared" si="1"/>
        <v>0</v>
      </c>
      <c r="AA39" s="7">
        <f t="shared" si="5"/>
        <v>0</v>
      </c>
      <c r="AB39" s="7">
        <f t="shared" si="6"/>
        <v>0</v>
      </c>
      <c r="AC39" s="7">
        <f>IF(OR(L39=segéd!$A$1,L39=segéd!$A$2,L39=segéd!$A$3,L39=segéd!$A$4,ISBLANK(L39)),0,1)</f>
        <v>0</v>
      </c>
      <c r="AD39" s="7">
        <f>IF(OR(AND(L39=segéd!$A$4,OR(M39=segéd!$B$1,M39=segéd!$B$2)),AND(L39&lt;&gt;segéd!$A$4,ISBLANK(M39))),0,1)</f>
        <v>0</v>
      </c>
      <c r="AE39" s="7">
        <f>IF(OR(N39=segéd!$E$1,N39=segéd!$E$2,ISBLANK(N39)),0,1)</f>
        <v>0</v>
      </c>
      <c r="AF39" s="7">
        <f>IF(OR(P39=segéd!$F$1,P39=segéd!$F$2,ISBLANK(P39)),0,1)</f>
        <v>0</v>
      </c>
      <c r="AG39" s="7">
        <f t="shared" ca="1" si="7"/>
        <v>0</v>
      </c>
      <c r="AH39" s="7">
        <f>IF(OR(R39=segéd!$G$1,R39=segéd!$G$2,R39=segéd!$G$3,R39=segéd!$G$4,R39=segéd!$G$5,R39=segéd!$G$6,ISBLANK(R39)),0,1)</f>
        <v>0</v>
      </c>
      <c r="AI39" s="7">
        <f t="shared" ca="1" si="8"/>
        <v>0</v>
      </c>
      <c r="AJ39" s="7">
        <f t="shared" ca="1" si="9"/>
        <v>0</v>
      </c>
      <c r="AK39" s="7">
        <f t="shared" ca="1" si="10"/>
        <v>0</v>
      </c>
      <c r="AL39" s="3">
        <f>LEN(Táblázat1[[#This Row],[Felhasználási hely 
mérési pont azonosítója (POD) 
 - 33 karakter hosszú (MAVIR POD 29) 
 - Kezdete: HU000
KÖTELEZŐEN TÖLTENDŐ!]])</f>
        <v>0</v>
      </c>
      <c r="AM39" s="3" t="str">
        <f t="shared" si="11"/>
        <v>Rövid</v>
      </c>
      <c r="AN39" s="3" t="str">
        <f>IF(ISBLANK(C39),"",IFERROR(VLOOKUP(LEFT(C39,8),segéd!$C:$D,2,0),"Első 8 karakter helytelen"))</f>
        <v/>
      </c>
      <c r="AO39" s="3" t="str">
        <f t="shared" si="2"/>
        <v/>
      </c>
      <c r="AP39" s="3">
        <f t="shared" si="3"/>
        <v>0</v>
      </c>
    </row>
    <row r="40" spans="1:42">
      <c r="A40" s="25">
        <v>33</v>
      </c>
      <c r="B40" s="36"/>
      <c r="C40" s="36"/>
      <c r="D40" s="37" t="str">
        <f t="shared" ref="D40:D71" si="12">AO40</f>
        <v/>
      </c>
      <c r="E40" s="37"/>
      <c r="F40" s="37"/>
      <c r="G40" s="36"/>
      <c r="H40" s="36"/>
      <c r="I40" s="37" t="str">
        <f>IFERROR(VLOOKUP(LEFT(C40,8),segéd!$C:$D,2,0),"")</f>
        <v/>
      </c>
      <c r="J40" s="39"/>
      <c r="K40" s="39"/>
      <c r="L40" s="37"/>
      <c r="M40" s="37"/>
      <c r="N40" s="37"/>
      <c r="O40" s="37"/>
      <c r="P40" s="37"/>
      <c r="Q40" s="40"/>
      <c r="R40" s="37"/>
      <c r="S40" s="40"/>
      <c r="T40" s="37"/>
      <c r="U40" s="40"/>
      <c r="V40" s="40"/>
      <c r="X40" s="7">
        <f t="shared" ca="1" si="4"/>
        <v>0</v>
      </c>
      <c r="Y40" s="7">
        <f>IF(OR(AND(OR(LEFT(C40,8)=segéd!$C$1,LEFT(C40,8)=segéd!$C$2,LEFT(C40,8)=segéd!$C$3,LEFT(C40,8)=segéd!$C$4,LEFT(C40,8)=segéd!$C$5,LEFT(C40,8)=segéd!$C$6,LEFT(C40,8)=segéd!$C$7),OR(LEN(C40)=33,LEN(C40)=29,LEN(C40)=8)),ISBLANK(C40))=TRUE,0,1)</f>
        <v>0</v>
      </c>
      <c r="Z40" s="7">
        <f t="shared" ref="Z40:Z71" si="13">IF(OR(AND(F40&lt;10000,F40&gt;999,ISNUMBER(F40)),ISBLANK(F40)),0,1)</f>
        <v>0</v>
      </c>
      <c r="AA40" s="7">
        <f t="shared" si="5"/>
        <v>0</v>
      </c>
      <c r="AB40" s="7">
        <f t="shared" si="6"/>
        <v>0</v>
      </c>
      <c r="AC40" s="7">
        <f>IF(OR(L40=segéd!$A$1,L40=segéd!$A$2,L40=segéd!$A$3,L40=segéd!$A$4,ISBLANK(L40)),0,1)</f>
        <v>0</v>
      </c>
      <c r="AD40" s="7">
        <f>IF(OR(AND(L40=segéd!$A$4,OR(M40=segéd!$B$1,M40=segéd!$B$2)),AND(L40&lt;&gt;segéd!$A$4,ISBLANK(M40))),0,1)</f>
        <v>0</v>
      </c>
      <c r="AE40" s="7">
        <f>IF(OR(N40=segéd!$E$1,N40=segéd!$E$2,ISBLANK(N40)),0,1)</f>
        <v>0</v>
      </c>
      <c r="AF40" s="7">
        <f>IF(OR(P40=segéd!$F$1,P40=segéd!$F$2,ISBLANK(P40)),0,1)</f>
        <v>0</v>
      </c>
      <c r="AG40" s="7">
        <f t="shared" ca="1" si="7"/>
        <v>0</v>
      </c>
      <c r="AH40" s="7">
        <f>IF(OR(R40=segéd!$G$1,R40=segéd!$G$2,R40=segéd!$G$3,R40=segéd!$G$4,R40=segéd!$G$5,R40=segéd!$G$6,ISBLANK(R40)),0,1)</f>
        <v>0</v>
      </c>
      <c r="AI40" s="7">
        <f t="shared" ca="1" si="8"/>
        <v>0</v>
      </c>
      <c r="AJ40" s="7">
        <f t="shared" ca="1" si="9"/>
        <v>0</v>
      </c>
      <c r="AK40" s="7">
        <f t="shared" ca="1" si="10"/>
        <v>0</v>
      </c>
      <c r="AL40" s="3">
        <f>LEN(Táblázat1[[#This Row],[Felhasználási hely 
mérési pont azonosítója (POD) 
 - 33 karakter hosszú (MAVIR POD 29) 
 - Kezdete: HU000
KÖTELEZŐEN TÖLTENDŐ!]])</f>
        <v>0</v>
      </c>
      <c r="AM40" s="3" t="str">
        <f t="shared" si="11"/>
        <v>Rövid</v>
      </c>
      <c r="AN40" s="3" t="str">
        <f>IF(ISBLANK(C40),"",IFERROR(VLOOKUP(LEFT(C40,8),segéd!$C:$D,2,0),"Első 8 karakter helytelen"))</f>
        <v/>
      </c>
      <c r="AO40" s="3" t="str">
        <f t="shared" ref="AO40:AO71" si="14">IF(ISBLANK(C40),"",IF(LEFT(C40,8)="HU001000",IF(AND(OR(AL40=33,AL40=29),AN40&lt;&gt;"Első 8 karakter helytelen"),CONCATENATE("Helyes (",AL40," karakter)"),IF(AND(OR(AL40&lt;&gt;33,AL40&lt;&gt;29),AN40&lt;&gt;"Első 8 karakter helytelen"),CONCATENATE(AM40," (",AL40," karakter)"),IF(AND(OR(AL40=33,AL40=29),AN40="Első 8 karakter helytelen"),"Első 8 karakter helytelen",IF(AND(OR(AL40&lt;&gt;33,AL40&lt;&gt;29),AN40="Első 8 karakter helytelen"),CONCATENATE("Első 8 karakter helytelen",", ",AM40," (",AL40," karakter)"),"")))),IF(AND(AL40=33,AN40&lt;&gt;"Első 8 karakter helytelen"),CONCATENATE("Helyes (",AL40," karakter)"),IF(AND(AL40&lt;&gt;33,AN40&lt;&gt;"Első 8 karakter helytelen"),CONCATENATE(AM40," (",AL40," karakter)"),IF(AND(AL40=33,AN40="Első 8 karakter helytelen"),"Első 8 karakter helytelen",IF(AND(AL40&lt;&gt;33,AN40="Első 8 karakter helytelen"),CONCATENATE("Első 8 karakter helytelen",", ",AM40," (",AL40," karakter)"),""))))))</f>
        <v/>
      </c>
      <c r="AP40" s="3">
        <f t="shared" ref="AP40:AP71" si="15">IF(ISBLANK(C40),0,IF(ISBLANK(E40),1,0))</f>
        <v>0</v>
      </c>
    </row>
    <row r="41" spans="1:42">
      <c r="A41" s="25">
        <v>34</v>
      </c>
      <c r="B41" s="36"/>
      <c r="C41" s="36"/>
      <c r="D41" s="37" t="str">
        <f t="shared" si="12"/>
        <v/>
      </c>
      <c r="E41" s="37"/>
      <c r="F41" s="37"/>
      <c r="G41" s="36"/>
      <c r="H41" s="36"/>
      <c r="I41" s="37" t="str">
        <f>IFERROR(VLOOKUP(LEFT(C41,8),segéd!$C:$D,2,0),"")</f>
        <v/>
      </c>
      <c r="J41" s="39"/>
      <c r="K41" s="39"/>
      <c r="L41" s="37"/>
      <c r="M41" s="37"/>
      <c r="N41" s="37"/>
      <c r="O41" s="37"/>
      <c r="P41" s="37"/>
      <c r="Q41" s="40"/>
      <c r="R41" s="37"/>
      <c r="S41" s="40"/>
      <c r="T41" s="37"/>
      <c r="U41" s="40"/>
      <c r="V41" s="40"/>
      <c r="X41" s="7">
        <f t="shared" ca="1" si="4"/>
        <v>0</v>
      </c>
      <c r="Y41" s="7">
        <f>IF(OR(AND(OR(LEFT(C41,8)=segéd!$C$1,LEFT(C41,8)=segéd!$C$2,LEFT(C41,8)=segéd!$C$3,LEFT(C41,8)=segéd!$C$4,LEFT(C41,8)=segéd!$C$5,LEFT(C41,8)=segéd!$C$6,LEFT(C41,8)=segéd!$C$7),OR(LEN(C41)=33,LEN(C41)=29,LEN(C41)=8)),ISBLANK(C41))=TRUE,0,1)</f>
        <v>0</v>
      </c>
      <c r="Z41" s="7">
        <f t="shared" si="13"/>
        <v>0</v>
      </c>
      <c r="AA41" s="7">
        <f t="shared" si="5"/>
        <v>0</v>
      </c>
      <c r="AB41" s="7">
        <f t="shared" si="6"/>
        <v>0</v>
      </c>
      <c r="AC41" s="7">
        <f>IF(OR(L41=segéd!$A$1,L41=segéd!$A$2,L41=segéd!$A$3,L41=segéd!$A$4,ISBLANK(L41)),0,1)</f>
        <v>0</v>
      </c>
      <c r="AD41" s="7">
        <f>IF(OR(AND(L41=segéd!$A$4,OR(M41=segéd!$B$1,M41=segéd!$B$2)),AND(L41&lt;&gt;segéd!$A$4,ISBLANK(M41))),0,1)</f>
        <v>0</v>
      </c>
      <c r="AE41" s="7">
        <f>IF(OR(N41=segéd!$E$1,N41=segéd!$E$2,ISBLANK(N41)),0,1)</f>
        <v>0</v>
      </c>
      <c r="AF41" s="7">
        <f>IF(OR(P41=segéd!$F$1,P41=segéd!$F$2,ISBLANK(P41)),0,1)</f>
        <v>0</v>
      </c>
      <c r="AG41" s="7">
        <f t="shared" ca="1" si="7"/>
        <v>0</v>
      </c>
      <c r="AH41" s="7">
        <f>IF(OR(R41=segéd!$G$1,R41=segéd!$G$2,R41=segéd!$G$3,R41=segéd!$G$4,R41=segéd!$G$5,R41=segéd!$G$6,ISBLANK(R41)),0,1)</f>
        <v>0</v>
      </c>
      <c r="AI41" s="7">
        <f t="shared" ca="1" si="8"/>
        <v>0</v>
      </c>
      <c r="AJ41" s="7">
        <f t="shared" ca="1" si="9"/>
        <v>0</v>
      </c>
      <c r="AK41" s="7">
        <f t="shared" ca="1" si="10"/>
        <v>0</v>
      </c>
      <c r="AL41" s="3">
        <f>LEN(Táblázat1[[#This Row],[Felhasználási hely 
mérési pont azonosítója (POD) 
 - 33 karakter hosszú (MAVIR POD 29) 
 - Kezdete: HU000
KÖTELEZŐEN TÖLTENDŐ!]])</f>
        <v>0</v>
      </c>
      <c r="AM41" s="3" t="str">
        <f t="shared" si="11"/>
        <v>Rövid</v>
      </c>
      <c r="AN41" s="3" t="str">
        <f>IF(ISBLANK(C41),"",IFERROR(VLOOKUP(LEFT(C41,8),segéd!$C:$D,2,0),"Első 8 karakter helytelen"))</f>
        <v/>
      </c>
      <c r="AO41" s="3" t="str">
        <f t="shared" si="14"/>
        <v/>
      </c>
      <c r="AP41" s="3">
        <f t="shared" si="15"/>
        <v>0</v>
      </c>
    </row>
    <row r="42" spans="1:42">
      <c r="A42" s="25">
        <v>35</v>
      </c>
      <c r="B42" s="36"/>
      <c r="C42" s="36"/>
      <c r="D42" s="37" t="str">
        <f t="shared" si="12"/>
        <v/>
      </c>
      <c r="E42" s="37"/>
      <c r="F42" s="37"/>
      <c r="G42" s="36"/>
      <c r="H42" s="36"/>
      <c r="I42" s="37" t="str">
        <f>IFERROR(VLOOKUP(LEFT(C42,8),segéd!$C:$D,2,0),"")</f>
        <v/>
      </c>
      <c r="J42" s="39"/>
      <c r="K42" s="39"/>
      <c r="L42" s="37"/>
      <c r="M42" s="37"/>
      <c r="N42" s="37"/>
      <c r="O42" s="37"/>
      <c r="P42" s="37"/>
      <c r="Q42" s="40"/>
      <c r="R42" s="37"/>
      <c r="S42" s="40"/>
      <c r="T42" s="37"/>
      <c r="U42" s="40"/>
      <c r="V42" s="40"/>
      <c r="X42" s="7">
        <f t="shared" ca="1" si="4"/>
        <v>0</v>
      </c>
      <c r="Y42" s="7">
        <f>IF(OR(AND(OR(LEFT(C42,8)=segéd!$C$1,LEFT(C42,8)=segéd!$C$2,LEFT(C42,8)=segéd!$C$3,LEFT(C42,8)=segéd!$C$4,LEFT(C42,8)=segéd!$C$5,LEFT(C42,8)=segéd!$C$6,LEFT(C42,8)=segéd!$C$7),OR(LEN(C42)=33,LEN(C42)=29,LEN(C42)=8)),ISBLANK(C42))=TRUE,0,1)</f>
        <v>0</v>
      </c>
      <c r="Z42" s="7">
        <f t="shared" si="13"/>
        <v>0</v>
      </c>
      <c r="AA42" s="7">
        <f t="shared" si="5"/>
        <v>0</v>
      </c>
      <c r="AB42" s="7">
        <f t="shared" si="6"/>
        <v>0</v>
      </c>
      <c r="AC42" s="7">
        <f>IF(OR(L42=segéd!$A$1,L42=segéd!$A$2,L42=segéd!$A$3,L42=segéd!$A$4,ISBLANK(L42)),0,1)</f>
        <v>0</v>
      </c>
      <c r="AD42" s="7">
        <f>IF(OR(AND(L42=segéd!$A$4,OR(M42=segéd!$B$1,M42=segéd!$B$2)),AND(L42&lt;&gt;segéd!$A$4,ISBLANK(M42))),0,1)</f>
        <v>0</v>
      </c>
      <c r="AE42" s="7">
        <f>IF(OR(N42=segéd!$E$1,N42=segéd!$E$2,ISBLANK(N42)),0,1)</f>
        <v>0</v>
      </c>
      <c r="AF42" s="7">
        <f>IF(OR(P42=segéd!$F$1,P42=segéd!$F$2,ISBLANK(P42)),0,1)</f>
        <v>0</v>
      </c>
      <c r="AG42" s="7">
        <f t="shared" ca="1" si="7"/>
        <v>0</v>
      </c>
      <c r="AH42" s="7">
        <f>IF(OR(R42=segéd!$G$1,R42=segéd!$G$2,R42=segéd!$G$3,R42=segéd!$G$4,R42=segéd!$G$5,R42=segéd!$G$6,ISBLANK(R42)),0,1)</f>
        <v>0</v>
      </c>
      <c r="AI42" s="7">
        <f t="shared" ca="1" si="8"/>
        <v>0</v>
      </c>
      <c r="AJ42" s="7">
        <f t="shared" ca="1" si="9"/>
        <v>0</v>
      </c>
      <c r="AK42" s="7">
        <f t="shared" ca="1" si="10"/>
        <v>0</v>
      </c>
      <c r="AL42" s="3">
        <f>LEN(Táblázat1[[#This Row],[Felhasználási hely 
mérési pont azonosítója (POD) 
 - 33 karakter hosszú (MAVIR POD 29) 
 - Kezdete: HU000
KÖTELEZŐEN TÖLTENDŐ!]])</f>
        <v>0</v>
      </c>
      <c r="AM42" s="3" t="str">
        <f t="shared" si="11"/>
        <v>Rövid</v>
      </c>
      <c r="AN42" s="3" t="str">
        <f>IF(ISBLANK(C42),"",IFERROR(VLOOKUP(LEFT(C42,8),segéd!$C:$D,2,0),"Első 8 karakter helytelen"))</f>
        <v/>
      </c>
      <c r="AO42" s="3" t="str">
        <f t="shared" si="14"/>
        <v/>
      </c>
      <c r="AP42" s="3">
        <f t="shared" si="15"/>
        <v>0</v>
      </c>
    </row>
    <row r="43" spans="1:42">
      <c r="A43" s="25">
        <v>36</v>
      </c>
      <c r="B43" s="36"/>
      <c r="C43" s="36"/>
      <c r="D43" s="37" t="str">
        <f t="shared" si="12"/>
        <v/>
      </c>
      <c r="E43" s="37"/>
      <c r="F43" s="37"/>
      <c r="G43" s="36"/>
      <c r="H43" s="36"/>
      <c r="I43" s="37" t="str">
        <f>IFERROR(VLOOKUP(LEFT(C43,8),segéd!$C:$D,2,0),"")</f>
        <v/>
      </c>
      <c r="J43" s="39"/>
      <c r="K43" s="39"/>
      <c r="L43" s="37"/>
      <c r="M43" s="37"/>
      <c r="N43" s="37"/>
      <c r="O43" s="37"/>
      <c r="P43" s="37"/>
      <c r="Q43" s="40"/>
      <c r="R43" s="37"/>
      <c r="S43" s="40"/>
      <c r="T43" s="37"/>
      <c r="U43" s="40"/>
      <c r="V43" s="40"/>
      <c r="X43" s="7">
        <f t="shared" ca="1" si="4"/>
        <v>0</v>
      </c>
      <c r="Y43" s="7">
        <f>IF(OR(AND(OR(LEFT(C43,8)=segéd!$C$1,LEFT(C43,8)=segéd!$C$2,LEFT(C43,8)=segéd!$C$3,LEFT(C43,8)=segéd!$C$4,LEFT(C43,8)=segéd!$C$5,LEFT(C43,8)=segéd!$C$6,LEFT(C43,8)=segéd!$C$7),OR(LEN(C43)=33,LEN(C43)=29,LEN(C43)=8)),ISBLANK(C43))=TRUE,0,1)</f>
        <v>0</v>
      </c>
      <c r="Z43" s="7">
        <f t="shared" si="13"/>
        <v>0</v>
      </c>
      <c r="AA43" s="7">
        <f t="shared" si="5"/>
        <v>0</v>
      </c>
      <c r="AB43" s="7">
        <f t="shared" si="6"/>
        <v>0</v>
      </c>
      <c r="AC43" s="7">
        <f>IF(OR(L43=segéd!$A$1,L43=segéd!$A$2,L43=segéd!$A$3,L43=segéd!$A$4,ISBLANK(L43)),0,1)</f>
        <v>0</v>
      </c>
      <c r="AD43" s="7">
        <f>IF(OR(AND(L43=segéd!$A$4,OR(M43=segéd!$B$1,M43=segéd!$B$2)),AND(L43&lt;&gt;segéd!$A$4,ISBLANK(M43))),0,1)</f>
        <v>0</v>
      </c>
      <c r="AE43" s="7">
        <f>IF(OR(N43=segéd!$E$1,N43=segéd!$E$2,ISBLANK(N43)),0,1)</f>
        <v>0</v>
      </c>
      <c r="AF43" s="7">
        <f>IF(OR(P43=segéd!$F$1,P43=segéd!$F$2,ISBLANK(P43)),0,1)</f>
        <v>0</v>
      </c>
      <c r="AG43" s="7">
        <f t="shared" ca="1" si="7"/>
        <v>0</v>
      </c>
      <c r="AH43" s="7">
        <f>IF(OR(R43=segéd!$G$1,R43=segéd!$G$2,R43=segéd!$G$3,R43=segéd!$G$4,R43=segéd!$G$5,R43=segéd!$G$6,ISBLANK(R43)),0,1)</f>
        <v>0</v>
      </c>
      <c r="AI43" s="7">
        <f t="shared" ca="1" si="8"/>
        <v>0</v>
      </c>
      <c r="AJ43" s="7">
        <f t="shared" ca="1" si="9"/>
        <v>0</v>
      </c>
      <c r="AK43" s="7">
        <f t="shared" ca="1" si="10"/>
        <v>0</v>
      </c>
      <c r="AL43" s="3">
        <f>LEN(Táblázat1[[#This Row],[Felhasználási hely 
mérési pont azonosítója (POD) 
 - 33 karakter hosszú (MAVIR POD 29) 
 - Kezdete: HU000
KÖTELEZŐEN TÖLTENDŐ!]])</f>
        <v>0</v>
      </c>
      <c r="AM43" s="3" t="str">
        <f t="shared" si="11"/>
        <v>Rövid</v>
      </c>
      <c r="AN43" s="3" t="str">
        <f>IF(ISBLANK(C43),"",IFERROR(VLOOKUP(LEFT(C43,8),segéd!$C:$D,2,0),"Első 8 karakter helytelen"))</f>
        <v/>
      </c>
      <c r="AO43" s="3" t="str">
        <f t="shared" si="14"/>
        <v/>
      </c>
      <c r="AP43" s="3">
        <f t="shared" si="15"/>
        <v>0</v>
      </c>
    </row>
    <row r="44" spans="1:42">
      <c r="A44" s="25">
        <v>37</v>
      </c>
      <c r="B44" s="36"/>
      <c r="C44" s="36"/>
      <c r="D44" s="37" t="str">
        <f t="shared" si="12"/>
        <v/>
      </c>
      <c r="E44" s="37"/>
      <c r="F44" s="37"/>
      <c r="G44" s="36"/>
      <c r="H44" s="36"/>
      <c r="I44" s="37" t="str">
        <f>IFERROR(VLOOKUP(LEFT(C44,8),segéd!$C:$D,2,0),"")</f>
        <v/>
      </c>
      <c r="J44" s="39"/>
      <c r="K44" s="39"/>
      <c r="L44" s="37"/>
      <c r="M44" s="37"/>
      <c r="N44" s="37"/>
      <c r="O44" s="37"/>
      <c r="P44" s="37"/>
      <c r="Q44" s="40"/>
      <c r="R44" s="37"/>
      <c r="S44" s="40"/>
      <c r="T44" s="37"/>
      <c r="U44" s="40"/>
      <c r="V44" s="40"/>
      <c r="X44" s="7">
        <f t="shared" ca="1" si="4"/>
        <v>0</v>
      </c>
      <c r="Y44" s="7">
        <f>IF(OR(AND(OR(LEFT(C44,8)=segéd!$C$1,LEFT(C44,8)=segéd!$C$2,LEFT(C44,8)=segéd!$C$3,LEFT(C44,8)=segéd!$C$4,LEFT(C44,8)=segéd!$C$5,LEFT(C44,8)=segéd!$C$6,LEFT(C44,8)=segéd!$C$7),OR(LEN(C44)=33,LEN(C44)=29,LEN(C44)=8)),ISBLANK(C44))=TRUE,0,1)</f>
        <v>0</v>
      </c>
      <c r="Z44" s="7">
        <f t="shared" si="13"/>
        <v>0</v>
      </c>
      <c r="AA44" s="7">
        <f t="shared" si="5"/>
        <v>0</v>
      </c>
      <c r="AB44" s="7">
        <f t="shared" si="6"/>
        <v>0</v>
      </c>
      <c r="AC44" s="7">
        <f>IF(OR(L44=segéd!$A$1,L44=segéd!$A$2,L44=segéd!$A$3,L44=segéd!$A$4,ISBLANK(L44)),0,1)</f>
        <v>0</v>
      </c>
      <c r="AD44" s="7">
        <f>IF(OR(AND(L44=segéd!$A$4,OR(M44=segéd!$B$1,M44=segéd!$B$2)),AND(L44&lt;&gt;segéd!$A$4,ISBLANK(M44))),0,1)</f>
        <v>0</v>
      </c>
      <c r="AE44" s="7">
        <f>IF(OR(N44=segéd!$E$1,N44=segéd!$E$2,ISBLANK(N44)),0,1)</f>
        <v>0</v>
      </c>
      <c r="AF44" s="7">
        <f>IF(OR(P44=segéd!$F$1,P44=segéd!$F$2,ISBLANK(P44)),0,1)</f>
        <v>0</v>
      </c>
      <c r="AG44" s="7">
        <f t="shared" ca="1" si="7"/>
        <v>0</v>
      </c>
      <c r="AH44" s="7">
        <f>IF(OR(R44=segéd!$G$1,R44=segéd!$G$2,R44=segéd!$G$3,R44=segéd!$G$4,R44=segéd!$G$5,R44=segéd!$G$6,ISBLANK(R44)),0,1)</f>
        <v>0</v>
      </c>
      <c r="AI44" s="7">
        <f t="shared" ca="1" si="8"/>
        <v>0</v>
      </c>
      <c r="AJ44" s="7">
        <f t="shared" ca="1" si="9"/>
        <v>0</v>
      </c>
      <c r="AK44" s="7">
        <f t="shared" ca="1" si="10"/>
        <v>0</v>
      </c>
      <c r="AL44" s="3">
        <f>LEN(Táblázat1[[#This Row],[Felhasználási hely 
mérési pont azonosítója (POD) 
 - 33 karakter hosszú (MAVIR POD 29) 
 - Kezdete: HU000
KÖTELEZŐEN TÖLTENDŐ!]])</f>
        <v>0</v>
      </c>
      <c r="AM44" s="3" t="str">
        <f t="shared" si="11"/>
        <v>Rövid</v>
      </c>
      <c r="AN44" s="3" t="str">
        <f>IF(ISBLANK(C44),"",IFERROR(VLOOKUP(LEFT(C44,8),segéd!$C:$D,2,0),"Első 8 karakter helytelen"))</f>
        <v/>
      </c>
      <c r="AO44" s="3" t="str">
        <f t="shared" si="14"/>
        <v/>
      </c>
      <c r="AP44" s="3">
        <f t="shared" si="15"/>
        <v>0</v>
      </c>
    </row>
    <row r="45" spans="1:42">
      <c r="A45" s="25">
        <v>38</v>
      </c>
      <c r="B45" s="36"/>
      <c r="C45" s="36"/>
      <c r="D45" s="37" t="str">
        <f t="shared" si="12"/>
        <v/>
      </c>
      <c r="E45" s="37"/>
      <c r="F45" s="37"/>
      <c r="G45" s="36"/>
      <c r="H45" s="36"/>
      <c r="I45" s="37" t="str">
        <f>IFERROR(VLOOKUP(LEFT(C45,8),segéd!$C:$D,2,0),"")</f>
        <v/>
      </c>
      <c r="J45" s="39"/>
      <c r="K45" s="39"/>
      <c r="L45" s="37"/>
      <c r="M45" s="37"/>
      <c r="N45" s="37"/>
      <c r="O45" s="37"/>
      <c r="P45" s="37"/>
      <c r="Q45" s="40"/>
      <c r="R45" s="37"/>
      <c r="S45" s="40"/>
      <c r="T45" s="37"/>
      <c r="U45" s="40"/>
      <c r="V45" s="40"/>
      <c r="X45" s="7">
        <f t="shared" ca="1" si="4"/>
        <v>0</v>
      </c>
      <c r="Y45" s="7">
        <f>IF(OR(AND(OR(LEFT(C45,8)=segéd!$C$1,LEFT(C45,8)=segéd!$C$2,LEFT(C45,8)=segéd!$C$3,LEFT(C45,8)=segéd!$C$4,LEFT(C45,8)=segéd!$C$5,LEFT(C45,8)=segéd!$C$6,LEFT(C45,8)=segéd!$C$7),OR(LEN(C45)=33,LEN(C45)=29,LEN(C45)=8)),ISBLANK(C45))=TRUE,0,1)</f>
        <v>0</v>
      </c>
      <c r="Z45" s="7">
        <f t="shared" si="13"/>
        <v>0</v>
      </c>
      <c r="AA45" s="7">
        <f t="shared" si="5"/>
        <v>0</v>
      </c>
      <c r="AB45" s="7">
        <f t="shared" si="6"/>
        <v>0</v>
      </c>
      <c r="AC45" s="7">
        <f>IF(OR(L45=segéd!$A$1,L45=segéd!$A$2,L45=segéd!$A$3,L45=segéd!$A$4,ISBLANK(L45)),0,1)</f>
        <v>0</v>
      </c>
      <c r="AD45" s="7">
        <f>IF(OR(AND(L45=segéd!$A$4,OR(M45=segéd!$B$1,M45=segéd!$B$2)),AND(L45&lt;&gt;segéd!$A$4,ISBLANK(M45))),0,1)</f>
        <v>0</v>
      </c>
      <c r="AE45" s="7">
        <f>IF(OR(N45=segéd!$E$1,N45=segéd!$E$2,ISBLANK(N45)),0,1)</f>
        <v>0</v>
      </c>
      <c r="AF45" s="7">
        <f>IF(OR(P45=segéd!$F$1,P45=segéd!$F$2,ISBLANK(P45)),0,1)</f>
        <v>0</v>
      </c>
      <c r="AG45" s="7">
        <f t="shared" ca="1" si="7"/>
        <v>0</v>
      </c>
      <c r="AH45" s="7">
        <f>IF(OR(R45=segéd!$G$1,R45=segéd!$G$2,R45=segéd!$G$3,R45=segéd!$G$4,R45=segéd!$G$5,R45=segéd!$G$6,ISBLANK(R45)),0,1)</f>
        <v>0</v>
      </c>
      <c r="AI45" s="7">
        <f t="shared" ca="1" si="8"/>
        <v>0</v>
      </c>
      <c r="AJ45" s="7">
        <f t="shared" ca="1" si="9"/>
        <v>0</v>
      </c>
      <c r="AK45" s="7">
        <f t="shared" ca="1" si="10"/>
        <v>0</v>
      </c>
      <c r="AL45" s="3">
        <f>LEN(Táblázat1[[#This Row],[Felhasználási hely 
mérési pont azonosítója (POD) 
 - 33 karakter hosszú (MAVIR POD 29) 
 - Kezdete: HU000
KÖTELEZŐEN TÖLTENDŐ!]])</f>
        <v>0</v>
      </c>
      <c r="AM45" s="3" t="str">
        <f t="shared" si="11"/>
        <v>Rövid</v>
      </c>
      <c r="AN45" s="3" t="str">
        <f>IF(ISBLANK(C45),"",IFERROR(VLOOKUP(LEFT(C45,8),segéd!$C:$D,2,0),"Első 8 karakter helytelen"))</f>
        <v/>
      </c>
      <c r="AO45" s="3" t="str">
        <f t="shared" si="14"/>
        <v/>
      </c>
      <c r="AP45" s="3">
        <f t="shared" si="15"/>
        <v>0</v>
      </c>
    </row>
    <row r="46" spans="1:42">
      <c r="A46" s="25">
        <v>39</v>
      </c>
      <c r="B46" s="36"/>
      <c r="C46" s="36"/>
      <c r="D46" s="37" t="str">
        <f t="shared" si="12"/>
        <v/>
      </c>
      <c r="E46" s="37"/>
      <c r="F46" s="37"/>
      <c r="G46" s="36"/>
      <c r="H46" s="36"/>
      <c r="I46" s="37" t="str">
        <f>IFERROR(VLOOKUP(LEFT(C46,8),segéd!$C:$D,2,0),"")</f>
        <v/>
      </c>
      <c r="J46" s="39"/>
      <c r="K46" s="39"/>
      <c r="L46" s="37"/>
      <c r="M46" s="37"/>
      <c r="N46" s="37"/>
      <c r="O46" s="37"/>
      <c r="P46" s="37"/>
      <c r="Q46" s="40"/>
      <c r="R46" s="37"/>
      <c r="S46" s="40"/>
      <c r="T46" s="37"/>
      <c r="U46" s="40"/>
      <c r="V46" s="40"/>
      <c r="X46" s="7">
        <f t="shared" ca="1" si="4"/>
        <v>0</v>
      </c>
      <c r="Y46" s="7">
        <f>IF(OR(AND(OR(LEFT(C46,8)=segéd!$C$1,LEFT(C46,8)=segéd!$C$2,LEFT(C46,8)=segéd!$C$3,LEFT(C46,8)=segéd!$C$4,LEFT(C46,8)=segéd!$C$5,LEFT(C46,8)=segéd!$C$6,LEFT(C46,8)=segéd!$C$7),OR(LEN(C46)=33,LEN(C46)=29,LEN(C46)=8)),ISBLANK(C46))=TRUE,0,1)</f>
        <v>0</v>
      </c>
      <c r="Z46" s="7">
        <f t="shared" si="13"/>
        <v>0</v>
      </c>
      <c r="AA46" s="7">
        <f t="shared" si="5"/>
        <v>0</v>
      </c>
      <c r="AB46" s="7">
        <f t="shared" si="6"/>
        <v>0</v>
      </c>
      <c r="AC46" s="7">
        <f>IF(OR(L46=segéd!$A$1,L46=segéd!$A$2,L46=segéd!$A$3,L46=segéd!$A$4,ISBLANK(L46)),0,1)</f>
        <v>0</v>
      </c>
      <c r="AD46" s="7">
        <f>IF(OR(AND(L46=segéd!$A$4,OR(M46=segéd!$B$1,M46=segéd!$B$2)),AND(L46&lt;&gt;segéd!$A$4,ISBLANK(M46))),0,1)</f>
        <v>0</v>
      </c>
      <c r="AE46" s="7">
        <f>IF(OR(N46=segéd!$E$1,N46=segéd!$E$2,ISBLANK(N46)),0,1)</f>
        <v>0</v>
      </c>
      <c r="AF46" s="7">
        <f>IF(OR(P46=segéd!$F$1,P46=segéd!$F$2,ISBLANK(P46)),0,1)</f>
        <v>0</v>
      </c>
      <c r="AG46" s="7">
        <f t="shared" ca="1" si="7"/>
        <v>0</v>
      </c>
      <c r="AH46" s="7">
        <f>IF(OR(R46=segéd!$G$1,R46=segéd!$G$2,R46=segéd!$G$3,R46=segéd!$G$4,R46=segéd!$G$5,R46=segéd!$G$6,ISBLANK(R46)),0,1)</f>
        <v>0</v>
      </c>
      <c r="AI46" s="7">
        <f t="shared" ca="1" si="8"/>
        <v>0</v>
      </c>
      <c r="AJ46" s="7">
        <f t="shared" ca="1" si="9"/>
        <v>0</v>
      </c>
      <c r="AK46" s="7">
        <f t="shared" ca="1" si="10"/>
        <v>0</v>
      </c>
      <c r="AL46" s="3">
        <f>LEN(Táblázat1[[#This Row],[Felhasználási hely 
mérési pont azonosítója (POD) 
 - 33 karakter hosszú (MAVIR POD 29) 
 - Kezdete: HU000
KÖTELEZŐEN TÖLTENDŐ!]])</f>
        <v>0</v>
      </c>
      <c r="AM46" s="3" t="str">
        <f t="shared" si="11"/>
        <v>Rövid</v>
      </c>
      <c r="AN46" s="3" t="str">
        <f>IF(ISBLANK(C46),"",IFERROR(VLOOKUP(LEFT(C46,8),segéd!$C:$D,2,0),"Első 8 karakter helytelen"))</f>
        <v/>
      </c>
      <c r="AO46" s="3" t="str">
        <f t="shared" si="14"/>
        <v/>
      </c>
      <c r="AP46" s="3">
        <f t="shared" si="15"/>
        <v>0</v>
      </c>
    </row>
    <row r="47" spans="1:42">
      <c r="A47" s="25">
        <v>40</v>
      </c>
      <c r="B47" s="36"/>
      <c r="C47" s="36"/>
      <c r="D47" s="37" t="str">
        <f t="shared" si="12"/>
        <v/>
      </c>
      <c r="E47" s="37"/>
      <c r="F47" s="37"/>
      <c r="G47" s="36"/>
      <c r="H47" s="36"/>
      <c r="I47" s="37" t="str">
        <f>IFERROR(VLOOKUP(LEFT(C47,8),segéd!$C:$D,2,0),"")</f>
        <v/>
      </c>
      <c r="J47" s="39"/>
      <c r="K47" s="39"/>
      <c r="L47" s="37"/>
      <c r="M47" s="37"/>
      <c r="N47" s="37"/>
      <c r="O47" s="37"/>
      <c r="P47" s="37"/>
      <c r="Q47" s="40"/>
      <c r="R47" s="37"/>
      <c r="S47" s="40"/>
      <c r="T47" s="37"/>
      <c r="U47" s="40"/>
      <c r="V47" s="40"/>
      <c r="X47" s="7">
        <f t="shared" ca="1" si="4"/>
        <v>0</v>
      </c>
      <c r="Y47" s="7">
        <f>IF(OR(AND(OR(LEFT(C47,8)=segéd!$C$1,LEFT(C47,8)=segéd!$C$2,LEFT(C47,8)=segéd!$C$3,LEFT(C47,8)=segéd!$C$4,LEFT(C47,8)=segéd!$C$5,LEFT(C47,8)=segéd!$C$6,LEFT(C47,8)=segéd!$C$7),OR(LEN(C47)=33,LEN(C47)=29,LEN(C47)=8)),ISBLANK(C47))=TRUE,0,1)</f>
        <v>0</v>
      </c>
      <c r="Z47" s="7">
        <f t="shared" si="13"/>
        <v>0</v>
      </c>
      <c r="AA47" s="7">
        <f t="shared" si="5"/>
        <v>0</v>
      </c>
      <c r="AB47" s="7">
        <f t="shared" si="6"/>
        <v>0</v>
      </c>
      <c r="AC47" s="7">
        <f>IF(OR(L47=segéd!$A$1,L47=segéd!$A$2,L47=segéd!$A$3,L47=segéd!$A$4,ISBLANK(L47)),0,1)</f>
        <v>0</v>
      </c>
      <c r="AD47" s="7">
        <f>IF(OR(AND(L47=segéd!$A$4,OR(M47=segéd!$B$1,M47=segéd!$B$2)),AND(L47&lt;&gt;segéd!$A$4,ISBLANK(M47))),0,1)</f>
        <v>0</v>
      </c>
      <c r="AE47" s="7">
        <f>IF(OR(N47=segéd!$E$1,N47=segéd!$E$2,ISBLANK(N47)),0,1)</f>
        <v>0</v>
      </c>
      <c r="AF47" s="7">
        <f>IF(OR(P47=segéd!$F$1,P47=segéd!$F$2,ISBLANK(P47)),0,1)</f>
        <v>0</v>
      </c>
      <c r="AG47" s="7">
        <f t="shared" ca="1" si="7"/>
        <v>0</v>
      </c>
      <c r="AH47" s="7">
        <f>IF(OR(R47=segéd!$G$1,R47=segéd!$G$2,R47=segéd!$G$3,R47=segéd!$G$4,R47=segéd!$G$5,R47=segéd!$G$6,ISBLANK(R47)),0,1)</f>
        <v>0</v>
      </c>
      <c r="AI47" s="7">
        <f t="shared" ca="1" si="8"/>
        <v>0</v>
      </c>
      <c r="AJ47" s="7">
        <f t="shared" ca="1" si="9"/>
        <v>0</v>
      </c>
      <c r="AK47" s="7">
        <f t="shared" ca="1" si="10"/>
        <v>0</v>
      </c>
      <c r="AL47" s="3">
        <f>LEN(Táblázat1[[#This Row],[Felhasználási hely 
mérési pont azonosítója (POD) 
 - 33 karakter hosszú (MAVIR POD 29) 
 - Kezdete: HU000
KÖTELEZŐEN TÖLTENDŐ!]])</f>
        <v>0</v>
      </c>
      <c r="AM47" s="3" t="str">
        <f t="shared" si="11"/>
        <v>Rövid</v>
      </c>
      <c r="AN47" s="3" t="str">
        <f>IF(ISBLANK(C47),"",IFERROR(VLOOKUP(LEFT(C47,8),segéd!$C:$D,2,0),"Első 8 karakter helytelen"))</f>
        <v/>
      </c>
      <c r="AO47" s="3" t="str">
        <f t="shared" si="14"/>
        <v/>
      </c>
      <c r="AP47" s="3">
        <f t="shared" si="15"/>
        <v>0</v>
      </c>
    </row>
    <row r="48" spans="1:42">
      <c r="A48" s="25">
        <v>41</v>
      </c>
      <c r="B48" s="36"/>
      <c r="C48" s="36"/>
      <c r="D48" s="37" t="str">
        <f t="shared" si="12"/>
        <v/>
      </c>
      <c r="E48" s="37"/>
      <c r="F48" s="37"/>
      <c r="G48" s="36"/>
      <c r="H48" s="36"/>
      <c r="I48" s="37" t="str">
        <f>IFERROR(VLOOKUP(LEFT(C48,8),segéd!$C:$D,2,0),"")</f>
        <v/>
      </c>
      <c r="J48" s="39"/>
      <c r="K48" s="39"/>
      <c r="L48" s="37"/>
      <c r="M48" s="37"/>
      <c r="N48" s="37"/>
      <c r="O48" s="37"/>
      <c r="P48" s="37"/>
      <c r="Q48" s="40"/>
      <c r="R48" s="37"/>
      <c r="S48" s="40"/>
      <c r="T48" s="37"/>
      <c r="U48" s="40"/>
      <c r="V48" s="40"/>
      <c r="X48" s="7">
        <f t="shared" ca="1" si="4"/>
        <v>0</v>
      </c>
      <c r="Y48" s="7">
        <f>IF(OR(AND(OR(LEFT(C48,8)=segéd!$C$1,LEFT(C48,8)=segéd!$C$2,LEFT(C48,8)=segéd!$C$3,LEFT(C48,8)=segéd!$C$4,LEFT(C48,8)=segéd!$C$5,LEFT(C48,8)=segéd!$C$6,LEFT(C48,8)=segéd!$C$7),OR(LEN(C48)=33,LEN(C48)=29,LEN(C48)=8)),ISBLANK(C48))=TRUE,0,1)</f>
        <v>0</v>
      </c>
      <c r="Z48" s="7">
        <f t="shared" si="13"/>
        <v>0</v>
      </c>
      <c r="AA48" s="7">
        <f t="shared" si="5"/>
        <v>0</v>
      </c>
      <c r="AB48" s="7">
        <f t="shared" si="6"/>
        <v>0</v>
      </c>
      <c r="AC48" s="7">
        <f>IF(OR(L48=segéd!$A$1,L48=segéd!$A$2,L48=segéd!$A$3,L48=segéd!$A$4,ISBLANK(L48)),0,1)</f>
        <v>0</v>
      </c>
      <c r="AD48" s="7">
        <f>IF(OR(AND(L48=segéd!$A$4,OR(M48=segéd!$B$1,M48=segéd!$B$2)),AND(L48&lt;&gt;segéd!$A$4,ISBLANK(M48))),0,1)</f>
        <v>0</v>
      </c>
      <c r="AE48" s="7">
        <f>IF(OR(N48=segéd!$E$1,N48=segéd!$E$2,ISBLANK(N48)),0,1)</f>
        <v>0</v>
      </c>
      <c r="AF48" s="7">
        <f>IF(OR(P48=segéd!$F$1,P48=segéd!$F$2,ISBLANK(P48)),0,1)</f>
        <v>0</v>
      </c>
      <c r="AG48" s="7">
        <f t="shared" ca="1" si="7"/>
        <v>0</v>
      </c>
      <c r="AH48" s="7">
        <f>IF(OR(R48=segéd!$G$1,R48=segéd!$G$2,R48=segéd!$G$3,R48=segéd!$G$4,R48=segéd!$G$5,R48=segéd!$G$6,ISBLANK(R48)),0,1)</f>
        <v>0</v>
      </c>
      <c r="AI48" s="7">
        <f t="shared" ca="1" si="8"/>
        <v>0</v>
      </c>
      <c r="AJ48" s="7">
        <f t="shared" ca="1" si="9"/>
        <v>0</v>
      </c>
      <c r="AK48" s="7">
        <f t="shared" ca="1" si="10"/>
        <v>0</v>
      </c>
      <c r="AL48" s="3">
        <f>LEN(Táblázat1[[#This Row],[Felhasználási hely 
mérési pont azonosítója (POD) 
 - 33 karakter hosszú (MAVIR POD 29) 
 - Kezdete: HU000
KÖTELEZŐEN TÖLTENDŐ!]])</f>
        <v>0</v>
      </c>
      <c r="AM48" s="3" t="str">
        <f t="shared" si="11"/>
        <v>Rövid</v>
      </c>
      <c r="AN48" s="3" t="str">
        <f>IF(ISBLANK(C48),"",IFERROR(VLOOKUP(LEFT(C48,8),segéd!$C:$D,2,0),"Első 8 karakter helytelen"))</f>
        <v/>
      </c>
      <c r="AO48" s="3" t="str">
        <f t="shared" si="14"/>
        <v/>
      </c>
      <c r="AP48" s="3">
        <f t="shared" si="15"/>
        <v>0</v>
      </c>
    </row>
    <row r="49" spans="1:42">
      <c r="A49" s="25">
        <v>42</v>
      </c>
      <c r="B49" s="36"/>
      <c r="C49" s="36"/>
      <c r="D49" s="37" t="str">
        <f t="shared" si="12"/>
        <v/>
      </c>
      <c r="E49" s="37"/>
      <c r="F49" s="37"/>
      <c r="G49" s="36"/>
      <c r="H49" s="36"/>
      <c r="I49" s="37" t="str">
        <f>IFERROR(VLOOKUP(LEFT(C49,8),segéd!$C:$D,2,0),"")</f>
        <v/>
      </c>
      <c r="J49" s="39"/>
      <c r="K49" s="39"/>
      <c r="L49" s="37"/>
      <c r="M49" s="37"/>
      <c r="N49" s="37"/>
      <c r="O49" s="37"/>
      <c r="P49" s="37"/>
      <c r="Q49" s="40"/>
      <c r="R49" s="37"/>
      <c r="S49" s="40"/>
      <c r="T49" s="37"/>
      <c r="U49" s="40"/>
      <c r="V49" s="40"/>
      <c r="X49" s="7">
        <f t="shared" ca="1" si="4"/>
        <v>0</v>
      </c>
      <c r="Y49" s="7">
        <f>IF(OR(AND(OR(LEFT(C49,8)=segéd!$C$1,LEFT(C49,8)=segéd!$C$2,LEFT(C49,8)=segéd!$C$3,LEFT(C49,8)=segéd!$C$4,LEFT(C49,8)=segéd!$C$5,LEFT(C49,8)=segéd!$C$6,LEFT(C49,8)=segéd!$C$7),OR(LEN(C49)=33,LEN(C49)=29,LEN(C49)=8)),ISBLANK(C49))=TRUE,0,1)</f>
        <v>0</v>
      </c>
      <c r="Z49" s="7">
        <f t="shared" si="13"/>
        <v>0</v>
      </c>
      <c r="AA49" s="7">
        <f t="shared" si="5"/>
        <v>0</v>
      </c>
      <c r="AB49" s="7">
        <f t="shared" si="6"/>
        <v>0</v>
      </c>
      <c r="AC49" s="7">
        <f>IF(OR(L49=segéd!$A$1,L49=segéd!$A$2,L49=segéd!$A$3,L49=segéd!$A$4,ISBLANK(L49)),0,1)</f>
        <v>0</v>
      </c>
      <c r="AD49" s="7">
        <f>IF(OR(AND(L49=segéd!$A$4,OR(M49=segéd!$B$1,M49=segéd!$B$2)),AND(L49&lt;&gt;segéd!$A$4,ISBLANK(M49))),0,1)</f>
        <v>0</v>
      </c>
      <c r="AE49" s="7">
        <f>IF(OR(N49=segéd!$E$1,N49=segéd!$E$2,ISBLANK(N49)),0,1)</f>
        <v>0</v>
      </c>
      <c r="AF49" s="7">
        <f>IF(OR(P49=segéd!$F$1,P49=segéd!$F$2,ISBLANK(P49)),0,1)</f>
        <v>0</v>
      </c>
      <c r="AG49" s="7">
        <f t="shared" ca="1" si="7"/>
        <v>0</v>
      </c>
      <c r="AH49" s="7">
        <f>IF(OR(R49=segéd!$G$1,R49=segéd!$G$2,R49=segéd!$G$3,R49=segéd!$G$4,R49=segéd!$G$5,R49=segéd!$G$6,ISBLANK(R49)),0,1)</f>
        <v>0</v>
      </c>
      <c r="AI49" s="7">
        <f t="shared" ca="1" si="8"/>
        <v>0</v>
      </c>
      <c r="AJ49" s="7">
        <f t="shared" ca="1" si="9"/>
        <v>0</v>
      </c>
      <c r="AK49" s="7">
        <f t="shared" ca="1" si="10"/>
        <v>0</v>
      </c>
      <c r="AL49" s="3">
        <f>LEN(Táblázat1[[#This Row],[Felhasználási hely 
mérési pont azonosítója (POD) 
 - 33 karakter hosszú (MAVIR POD 29) 
 - Kezdete: HU000
KÖTELEZŐEN TÖLTENDŐ!]])</f>
        <v>0</v>
      </c>
      <c r="AM49" s="3" t="str">
        <f t="shared" si="11"/>
        <v>Rövid</v>
      </c>
      <c r="AN49" s="3" t="str">
        <f>IF(ISBLANK(C49),"",IFERROR(VLOOKUP(LEFT(C49,8),segéd!$C:$D,2,0),"Első 8 karakter helytelen"))</f>
        <v/>
      </c>
      <c r="AO49" s="3" t="str">
        <f t="shared" si="14"/>
        <v/>
      </c>
      <c r="AP49" s="3">
        <f t="shared" si="15"/>
        <v>0</v>
      </c>
    </row>
    <row r="50" spans="1:42">
      <c r="A50" s="25">
        <v>43</v>
      </c>
      <c r="B50" s="36"/>
      <c r="C50" s="36"/>
      <c r="D50" s="37" t="str">
        <f t="shared" si="12"/>
        <v/>
      </c>
      <c r="E50" s="37"/>
      <c r="F50" s="37"/>
      <c r="G50" s="36"/>
      <c r="H50" s="36"/>
      <c r="I50" s="37" t="str">
        <f>IFERROR(VLOOKUP(LEFT(C50,8),segéd!$C:$D,2,0),"")</f>
        <v/>
      </c>
      <c r="J50" s="39"/>
      <c r="K50" s="39"/>
      <c r="L50" s="37"/>
      <c r="M50" s="37"/>
      <c r="N50" s="37"/>
      <c r="O50" s="37"/>
      <c r="P50" s="37"/>
      <c r="Q50" s="40"/>
      <c r="R50" s="37"/>
      <c r="S50" s="40"/>
      <c r="T50" s="37"/>
      <c r="U50" s="40"/>
      <c r="V50" s="40"/>
      <c r="X50" s="7">
        <f t="shared" ca="1" si="4"/>
        <v>0</v>
      </c>
      <c r="Y50" s="7">
        <f>IF(OR(AND(OR(LEFT(C50,8)=segéd!$C$1,LEFT(C50,8)=segéd!$C$2,LEFT(C50,8)=segéd!$C$3,LEFT(C50,8)=segéd!$C$4,LEFT(C50,8)=segéd!$C$5,LEFT(C50,8)=segéd!$C$6,LEFT(C50,8)=segéd!$C$7),OR(LEN(C50)=33,LEN(C50)=29,LEN(C50)=8)),ISBLANK(C50))=TRUE,0,1)</f>
        <v>0</v>
      </c>
      <c r="Z50" s="7">
        <f t="shared" si="13"/>
        <v>0</v>
      </c>
      <c r="AA50" s="7">
        <f t="shared" si="5"/>
        <v>0</v>
      </c>
      <c r="AB50" s="7">
        <f t="shared" si="6"/>
        <v>0</v>
      </c>
      <c r="AC50" s="7">
        <f>IF(OR(L50=segéd!$A$1,L50=segéd!$A$2,L50=segéd!$A$3,L50=segéd!$A$4,ISBLANK(L50)),0,1)</f>
        <v>0</v>
      </c>
      <c r="AD50" s="7">
        <f>IF(OR(AND(L50=segéd!$A$4,OR(M50=segéd!$B$1,M50=segéd!$B$2)),AND(L50&lt;&gt;segéd!$A$4,ISBLANK(M50))),0,1)</f>
        <v>0</v>
      </c>
      <c r="AE50" s="7">
        <f>IF(OR(N50=segéd!$E$1,N50=segéd!$E$2,ISBLANK(N50)),0,1)</f>
        <v>0</v>
      </c>
      <c r="AF50" s="7">
        <f>IF(OR(P50=segéd!$F$1,P50=segéd!$F$2,ISBLANK(P50)),0,1)</f>
        <v>0</v>
      </c>
      <c r="AG50" s="7">
        <f t="shared" ca="1" si="7"/>
        <v>0</v>
      </c>
      <c r="AH50" s="7">
        <f>IF(OR(R50=segéd!$G$1,R50=segéd!$G$2,R50=segéd!$G$3,R50=segéd!$G$4,R50=segéd!$G$5,R50=segéd!$G$6,ISBLANK(R50)),0,1)</f>
        <v>0</v>
      </c>
      <c r="AI50" s="7">
        <f t="shared" ca="1" si="8"/>
        <v>0</v>
      </c>
      <c r="AJ50" s="7">
        <f t="shared" ca="1" si="9"/>
        <v>0</v>
      </c>
      <c r="AK50" s="7">
        <f t="shared" ca="1" si="10"/>
        <v>0</v>
      </c>
      <c r="AL50" s="3">
        <f>LEN(Táblázat1[[#This Row],[Felhasználási hely 
mérési pont azonosítója (POD) 
 - 33 karakter hosszú (MAVIR POD 29) 
 - Kezdete: HU000
KÖTELEZŐEN TÖLTENDŐ!]])</f>
        <v>0</v>
      </c>
      <c r="AM50" s="3" t="str">
        <f t="shared" si="11"/>
        <v>Rövid</v>
      </c>
      <c r="AN50" s="3" t="str">
        <f>IF(ISBLANK(C50),"",IFERROR(VLOOKUP(LEFT(C50,8),segéd!$C:$D,2,0),"Első 8 karakter helytelen"))</f>
        <v/>
      </c>
      <c r="AO50" s="3" t="str">
        <f t="shared" si="14"/>
        <v/>
      </c>
      <c r="AP50" s="3">
        <f t="shared" si="15"/>
        <v>0</v>
      </c>
    </row>
    <row r="51" spans="1:42">
      <c r="A51" s="25">
        <v>44</v>
      </c>
      <c r="B51" s="36"/>
      <c r="C51" s="36"/>
      <c r="D51" s="37" t="str">
        <f t="shared" si="12"/>
        <v/>
      </c>
      <c r="E51" s="37"/>
      <c r="F51" s="37"/>
      <c r="G51" s="36"/>
      <c r="H51" s="36"/>
      <c r="I51" s="37" t="str">
        <f>IFERROR(VLOOKUP(LEFT(C51,8),segéd!$C:$D,2,0),"")</f>
        <v/>
      </c>
      <c r="J51" s="39"/>
      <c r="K51" s="39"/>
      <c r="L51" s="37"/>
      <c r="M51" s="37"/>
      <c r="N51" s="37"/>
      <c r="O51" s="37"/>
      <c r="P51" s="37"/>
      <c r="Q51" s="40"/>
      <c r="R51" s="37"/>
      <c r="S51" s="40"/>
      <c r="T51" s="37"/>
      <c r="U51" s="40"/>
      <c r="V51" s="40"/>
      <c r="X51" s="7">
        <f t="shared" ca="1" si="4"/>
        <v>0</v>
      </c>
      <c r="Y51" s="7">
        <f>IF(OR(AND(OR(LEFT(C51,8)=segéd!$C$1,LEFT(C51,8)=segéd!$C$2,LEFT(C51,8)=segéd!$C$3,LEFT(C51,8)=segéd!$C$4,LEFT(C51,8)=segéd!$C$5,LEFT(C51,8)=segéd!$C$6,LEFT(C51,8)=segéd!$C$7),OR(LEN(C51)=33,LEN(C51)=29,LEN(C51)=8)),ISBLANK(C51))=TRUE,0,1)</f>
        <v>0</v>
      </c>
      <c r="Z51" s="7">
        <f t="shared" si="13"/>
        <v>0</v>
      </c>
      <c r="AA51" s="7">
        <f t="shared" si="5"/>
        <v>0</v>
      </c>
      <c r="AB51" s="7">
        <f t="shared" si="6"/>
        <v>0</v>
      </c>
      <c r="AC51" s="7">
        <f>IF(OR(L51=segéd!$A$1,L51=segéd!$A$2,L51=segéd!$A$3,L51=segéd!$A$4,ISBLANK(L51)),0,1)</f>
        <v>0</v>
      </c>
      <c r="AD51" s="7">
        <f>IF(OR(AND(L51=segéd!$A$4,OR(M51=segéd!$B$1,M51=segéd!$B$2)),AND(L51&lt;&gt;segéd!$A$4,ISBLANK(M51))),0,1)</f>
        <v>0</v>
      </c>
      <c r="AE51" s="7">
        <f>IF(OR(N51=segéd!$E$1,N51=segéd!$E$2,ISBLANK(N51)),0,1)</f>
        <v>0</v>
      </c>
      <c r="AF51" s="7">
        <f>IF(OR(P51=segéd!$F$1,P51=segéd!$F$2,ISBLANK(P51)),0,1)</f>
        <v>0</v>
      </c>
      <c r="AG51" s="7">
        <f t="shared" ca="1" si="7"/>
        <v>0</v>
      </c>
      <c r="AH51" s="7">
        <f>IF(OR(R51=segéd!$G$1,R51=segéd!$G$2,R51=segéd!$G$3,R51=segéd!$G$4,R51=segéd!$G$5,R51=segéd!$G$6,ISBLANK(R51)),0,1)</f>
        <v>0</v>
      </c>
      <c r="AI51" s="7">
        <f t="shared" ca="1" si="8"/>
        <v>0</v>
      </c>
      <c r="AJ51" s="7">
        <f t="shared" ca="1" si="9"/>
        <v>0</v>
      </c>
      <c r="AK51" s="7">
        <f t="shared" ca="1" si="10"/>
        <v>0</v>
      </c>
      <c r="AL51" s="3">
        <f>LEN(Táblázat1[[#This Row],[Felhasználási hely 
mérési pont azonosítója (POD) 
 - 33 karakter hosszú (MAVIR POD 29) 
 - Kezdete: HU000
KÖTELEZŐEN TÖLTENDŐ!]])</f>
        <v>0</v>
      </c>
      <c r="AM51" s="3" t="str">
        <f t="shared" si="11"/>
        <v>Rövid</v>
      </c>
      <c r="AN51" s="3" t="str">
        <f>IF(ISBLANK(C51),"",IFERROR(VLOOKUP(LEFT(C51,8),segéd!$C:$D,2,0),"Első 8 karakter helytelen"))</f>
        <v/>
      </c>
      <c r="AO51" s="3" t="str">
        <f t="shared" si="14"/>
        <v/>
      </c>
      <c r="AP51" s="3">
        <f t="shared" si="15"/>
        <v>0</v>
      </c>
    </row>
    <row r="52" spans="1:42">
      <c r="A52" s="25">
        <v>45</v>
      </c>
      <c r="B52" s="36"/>
      <c r="C52" s="36"/>
      <c r="D52" s="37" t="str">
        <f t="shared" si="12"/>
        <v/>
      </c>
      <c r="E52" s="37"/>
      <c r="F52" s="37"/>
      <c r="G52" s="36"/>
      <c r="H52" s="36"/>
      <c r="I52" s="37" t="str">
        <f>IFERROR(VLOOKUP(LEFT(C52,8),segéd!$C:$D,2,0),"")</f>
        <v/>
      </c>
      <c r="J52" s="39"/>
      <c r="K52" s="39"/>
      <c r="L52" s="37"/>
      <c r="M52" s="37"/>
      <c r="N52" s="37"/>
      <c r="O52" s="37"/>
      <c r="P52" s="37"/>
      <c r="Q52" s="40"/>
      <c r="R52" s="37"/>
      <c r="S52" s="40"/>
      <c r="T52" s="37"/>
      <c r="U52" s="40"/>
      <c r="V52" s="40"/>
      <c r="X52" s="7">
        <f t="shared" ca="1" si="4"/>
        <v>0</v>
      </c>
      <c r="Y52" s="7">
        <f>IF(OR(AND(OR(LEFT(C52,8)=segéd!$C$1,LEFT(C52,8)=segéd!$C$2,LEFT(C52,8)=segéd!$C$3,LEFT(C52,8)=segéd!$C$4,LEFT(C52,8)=segéd!$C$5,LEFT(C52,8)=segéd!$C$6,LEFT(C52,8)=segéd!$C$7),OR(LEN(C52)=33,LEN(C52)=29,LEN(C52)=8)),ISBLANK(C52))=TRUE,0,1)</f>
        <v>0</v>
      </c>
      <c r="Z52" s="7">
        <f t="shared" si="13"/>
        <v>0</v>
      </c>
      <c r="AA52" s="7">
        <f t="shared" si="5"/>
        <v>0</v>
      </c>
      <c r="AB52" s="7">
        <f t="shared" si="6"/>
        <v>0</v>
      </c>
      <c r="AC52" s="7">
        <f>IF(OR(L52=segéd!$A$1,L52=segéd!$A$2,L52=segéd!$A$3,L52=segéd!$A$4,ISBLANK(L52)),0,1)</f>
        <v>0</v>
      </c>
      <c r="AD52" s="7">
        <f>IF(OR(AND(L52=segéd!$A$4,OR(M52=segéd!$B$1,M52=segéd!$B$2)),AND(L52&lt;&gt;segéd!$A$4,ISBLANK(M52))),0,1)</f>
        <v>0</v>
      </c>
      <c r="AE52" s="7">
        <f>IF(OR(N52=segéd!$E$1,N52=segéd!$E$2,ISBLANK(N52)),0,1)</f>
        <v>0</v>
      </c>
      <c r="AF52" s="7">
        <f>IF(OR(P52=segéd!$F$1,P52=segéd!$F$2,ISBLANK(P52)),0,1)</f>
        <v>0</v>
      </c>
      <c r="AG52" s="7">
        <f t="shared" ca="1" si="7"/>
        <v>0</v>
      </c>
      <c r="AH52" s="7">
        <f>IF(OR(R52=segéd!$G$1,R52=segéd!$G$2,R52=segéd!$G$3,R52=segéd!$G$4,R52=segéd!$G$5,R52=segéd!$G$6,ISBLANK(R52)),0,1)</f>
        <v>0</v>
      </c>
      <c r="AI52" s="7">
        <f t="shared" ca="1" si="8"/>
        <v>0</v>
      </c>
      <c r="AJ52" s="7">
        <f t="shared" ca="1" si="9"/>
        <v>0</v>
      </c>
      <c r="AK52" s="7">
        <f t="shared" ca="1" si="10"/>
        <v>0</v>
      </c>
      <c r="AL52" s="3">
        <f>LEN(Táblázat1[[#This Row],[Felhasználási hely 
mérési pont azonosítója (POD) 
 - 33 karakter hosszú (MAVIR POD 29) 
 - Kezdete: HU000
KÖTELEZŐEN TÖLTENDŐ!]])</f>
        <v>0</v>
      </c>
      <c r="AM52" s="3" t="str">
        <f t="shared" si="11"/>
        <v>Rövid</v>
      </c>
      <c r="AN52" s="3" t="str">
        <f>IF(ISBLANK(C52),"",IFERROR(VLOOKUP(LEFT(C52,8),segéd!$C:$D,2,0),"Első 8 karakter helytelen"))</f>
        <v/>
      </c>
      <c r="AO52" s="3" t="str">
        <f t="shared" si="14"/>
        <v/>
      </c>
      <c r="AP52" s="3">
        <f t="shared" si="15"/>
        <v>0</v>
      </c>
    </row>
    <row r="53" spans="1:42">
      <c r="A53" s="25">
        <v>46</v>
      </c>
      <c r="B53" s="36"/>
      <c r="C53" s="36"/>
      <c r="D53" s="37" t="str">
        <f t="shared" si="12"/>
        <v/>
      </c>
      <c r="E53" s="37"/>
      <c r="F53" s="37"/>
      <c r="G53" s="36"/>
      <c r="H53" s="36"/>
      <c r="I53" s="37" t="str">
        <f>IFERROR(VLOOKUP(LEFT(C53,8),segéd!$C:$D,2,0),"")</f>
        <v/>
      </c>
      <c r="J53" s="39"/>
      <c r="K53" s="39"/>
      <c r="L53" s="37"/>
      <c r="M53" s="37"/>
      <c r="N53" s="37"/>
      <c r="O53" s="37"/>
      <c r="P53" s="37"/>
      <c r="Q53" s="40"/>
      <c r="R53" s="37"/>
      <c r="S53" s="40"/>
      <c r="T53" s="37"/>
      <c r="U53" s="40"/>
      <c r="V53" s="40"/>
      <c r="X53" s="7">
        <f t="shared" ca="1" si="4"/>
        <v>0</v>
      </c>
      <c r="Y53" s="7">
        <f>IF(OR(AND(OR(LEFT(C53,8)=segéd!$C$1,LEFT(C53,8)=segéd!$C$2,LEFT(C53,8)=segéd!$C$3,LEFT(C53,8)=segéd!$C$4,LEFT(C53,8)=segéd!$C$5,LEFT(C53,8)=segéd!$C$6,LEFT(C53,8)=segéd!$C$7),OR(LEN(C53)=33,LEN(C53)=29,LEN(C53)=8)),ISBLANK(C53))=TRUE,0,1)</f>
        <v>0</v>
      </c>
      <c r="Z53" s="7">
        <f t="shared" si="13"/>
        <v>0</v>
      </c>
      <c r="AA53" s="7">
        <f t="shared" si="5"/>
        <v>0</v>
      </c>
      <c r="AB53" s="7">
        <f t="shared" si="6"/>
        <v>0</v>
      </c>
      <c r="AC53" s="7">
        <f>IF(OR(L53=segéd!$A$1,L53=segéd!$A$2,L53=segéd!$A$3,L53=segéd!$A$4,ISBLANK(L53)),0,1)</f>
        <v>0</v>
      </c>
      <c r="AD53" s="7">
        <f>IF(OR(AND(L53=segéd!$A$4,OR(M53=segéd!$B$1,M53=segéd!$B$2)),AND(L53&lt;&gt;segéd!$A$4,ISBLANK(M53))),0,1)</f>
        <v>0</v>
      </c>
      <c r="AE53" s="7">
        <f>IF(OR(N53=segéd!$E$1,N53=segéd!$E$2,ISBLANK(N53)),0,1)</f>
        <v>0</v>
      </c>
      <c r="AF53" s="7">
        <f>IF(OR(P53=segéd!$F$1,P53=segéd!$F$2,ISBLANK(P53)),0,1)</f>
        <v>0</v>
      </c>
      <c r="AG53" s="7">
        <f t="shared" ca="1" si="7"/>
        <v>0</v>
      </c>
      <c r="AH53" s="7">
        <f>IF(OR(R53=segéd!$G$1,R53=segéd!$G$2,R53=segéd!$G$3,R53=segéd!$G$4,R53=segéd!$G$5,R53=segéd!$G$6,ISBLANK(R53)),0,1)</f>
        <v>0</v>
      </c>
      <c r="AI53" s="7">
        <f t="shared" ca="1" si="8"/>
        <v>0</v>
      </c>
      <c r="AJ53" s="7">
        <f t="shared" ca="1" si="9"/>
        <v>0</v>
      </c>
      <c r="AK53" s="7">
        <f t="shared" ca="1" si="10"/>
        <v>0</v>
      </c>
      <c r="AL53" s="3">
        <f>LEN(Táblázat1[[#This Row],[Felhasználási hely 
mérési pont azonosítója (POD) 
 - 33 karakter hosszú (MAVIR POD 29) 
 - Kezdete: HU000
KÖTELEZŐEN TÖLTENDŐ!]])</f>
        <v>0</v>
      </c>
      <c r="AM53" s="3" t="str">
        <f t="shared" si="11"/>
        <v>Rövid</v>
      </c>
      <c r="AN53" s="3" t="str">
        <f>IF(ISBLANK(C53),"",IFERROR(VLOOKUP(LEFT(C53,8),segéd!$C:$D,2,0),"Első 8 karakter helytelen"))</f>
        <v/>
      </c>
      <c r="AO53" s="3" t="str">
        <f t="shared" si="14"/>
        <v/>
      </c>
      <c r="AP53" s="3">
        <f t="shared" si="15"/>
        <v>0</v>
      </c>
    </row>
    <row r="54" spans="1:42">
      <c r="A54" s="25">
        <v>47</v>
      </c>
      <c r="B54" s="36"/>
      <c r="C54" s="36"/>
      <c r="D54" s="37" t="str">
        <f t="shared" si="12"/>
        <v/>
      </c>
      <c r="E54" s="37"/>
      <c r="F54" s="37"/>
      <c r="G54" s="36"/>
      <c r="H54" s="36"/>
      <c r="I54" s="37" t="str">
        <f>IFERROR(VLOOKUP(LEFT(C54,8),segéd!$C:$D,2,0),"")</f>
        <v/>
      </c>
      <c r="J54" s="39"/>
      <c r="K54" s="39"/>
      <c r="L54" s="37"/>
      <c r="M54" s="37"/>
      <c r="N54" s="37"/>
      <c r="O54" s="37"/>
      <c r="P54" s="37"/>
      <c r="Q54" s="40"/>
      <c r="R54" s="37"/>
      <c r="S54" s="40"/>
      <c r="T54" s="37"/>
      <c r="U54" s="40"/>
      <c r="V54" s="40"/>
      <c r="X54" s="7">
        <f t="shared" ca="1" si="4"/>
        <v>0</v>
      </c>
      <c r="Y54" s="7">
        <f>IF(OR(AND(OR(LEFT(C54,8)=segéd!$C$1,LEFT(C54,8)=segéd!$C$2,LEFT(C54,8)=segéd!$C$3,LEFT(C54,8)=segéd!$C$4,LEFT(C54,8)=segéd!$C$5,LEFT(C54,8)=segéd!$C$6,LEFT(C54,8)=segéd!$C$7),OR(LEN(C54)=33,LEN(C54)=29,LEN(C54)=8)),ISBLANK(C54))=TRUE,0,1)</f>
        <v>0</v>
      </c>
      <c r="Z54" s="7">
        <f t="shared" si="13"/>
        <v>0</v>
      </c>
      <c r="AA54" s="7">
        <f t="shared" si="5"/>
        <v>0</v>
      </c>
      <c r="AB54" s="7">
        <f t="shared" si="6"/>
        <v>0</v>
      </c>
      <c r="AC54" s="7">
        <f>IF(OR(L54=segéd!$A$1,L54=segéd!$A$2,L54=segéd!$A$3,L54=segéd!$A$4,ISBLANK(L54)),0,1)</f>
        <v>0</v>
      </c>
      <c r="AD54" s="7">
        <f>IF(OR(AND(L54=segéd!$A$4,OR(M54=segéd!$B$1,M54=segéd!$B$2)),AND(L54&lt;&gt;segéd!$A$4,ISBLANK(M54))),0,1)</f>
        <v>0</v>
      </c>
      <c r="AE54" s="7">
        <f>IF(OR(N54=segéd!$E$1,N54=segéd!$E$2,ISBLANK(N54)),0,1)</f>
        <v>0</v>
      </c>
      <c r="AF54" s="7">
        <f>IF(OR(P54=segéd!$F$1,P54=segéd!$F$2,ISBLANK(P54)),0,1)</f>
        <v>0</v>
      </c>
      <c r="AG54" s="7">
        <f t="shared" ca="1" si="7"/>
        <v>0</v>
      </c>
      <c r="AH54" s="7">
        <f>IF(OR(R54=segéd!$G$1,R54=segéd!$G$2,R54=segéd!$G$3,R54=segéd!$G$4,R54=segéd!$G$5,R54=segéd!$G$6,ISBLANK(R54)),0,1)</f>
        <v>0</v>
      </c>
      <c r="AI54" s="7">
        <f t="shared" ca="1" si="8"/>
        <v>0</v>
      </c>
      <c r="AJ54" s="7">
        <f t="shared" ca="1" si="9"/>
        <v>0</v>
      </c>
      <c r="AK54" s="7">
        <f t="shared" ca="1" si="10"/>
        <v>0</v>
      </c>
      <c r="AL54" s="3">
        <f>LEN(Táblázat1[[#This Row],[Felhasználási hely 
mérési pont azonosítója (POD) 
 - 33 karakter hosszú (MAVIR POD 29) 
 - Kezdete: HU000
KÖTELEZŐEN TÖLTENDŐ!]])</f>
        <v>0</v>
      </c>
      <c r="AM54" s="3" t="str">
        <f t="shared" si="11"/>
        <v>Rövid</v>
      </c>
      <c r="AN54" s="3" t="str">
        <f>IF(ISBLANK(C54),"",IFERROR(VLOOKUP(LEFT(C54,8),segéd!$C:$D,2,0),"Első 8 karakter helytelen"))</f>
        <v/>
      </c>
      <c r="AO54" s="3" t="str">
        <f t="shared" si="14"/>
        <v/>
      </c>
      <c r="AP54" s="3">
        <f t="shared" si="15"/>
        <v>0</v>
      </c>
    </row>
    <row r="55" spans="1:42">
      <c r="A55" s="25">
        <v>48</v>
      </c>
      <c r="B55" s="36"/>
      <c r="C55" s="36"/>
      <c r="D55" s="37" t="str">
        <f t="shared" si="12"/>
        <v/>
      </c>
      <c r="E55" s="37"/>
      <c r="F55" s="37"/>
      <c r="G55" s="36"/>
      <c r="H55" s="36"/>
      <c r="I55" s="37" t="str">
        <f>IFERROR(VLOOKUP(LEFT(C55,8),segéd!$C:$D,2,0),"")</f>
        <v/>
      </c>
      <c r="J55" s="39"/>
      <c r="K55" s="39"/>
      <c r="L55" s="37"/>
      <c r="M55" s="37"/>
      <c r="N55" s="37"/>
      <c r="O55" s="37"/>
      <c r="P55" s="37"/>
      <c r="Q55" s="40"/>
      <c r="R55" s="37"/>
      <c r="S55" s="40"/>
      <c r="T55" s="37"/>
      <c r="U55" s="40"/>
      <c r="V55" s="40"/>
      <c r="X55" s="7">
        <f t="shared" ca="1" si="4"/>
        <v>0</v>
      </c>
      <c r="Y55" s="7">
        <f>IF(OR(AND(OR(LEFT(C55,8)=segéd!$C$1,LEFT(C55,8)=segéd!$C$2,LEFT(C55,8)=segéd!$C$3,LEFT(C55,8)=segéd!$C$4,LEFT(C55,8)=segéd!$C$5,LEFT(C55,8)=segéd!$C$6,LEFT(C55,8)=segéd!$C$7),OR(LEN(C55)=33,LEN(C55)=29,LEN(C55)=8)),ISBLANK(C55))=TRUE,0,1)</f>
        <v>0</v>
      </c>
      <c r="Z55" s="7">
        <f t="shared" si="13"/>
        <v>0</v>
      </c>
      <c r="AA55" s="7">
        <f t="shared" si="5"/>
        <v>0</v>
      </c>
      <c r="AB55" s="7">
        <f t="shared" si="6"/>
        <v>0</v>
      </c>
      <c r="AC55" s="7">
        <f>IF(OR(L55=segéd!$A$1,L55=segéd!$A$2,L55=segéd!$A$3,L55=segéd!$A$4,ISBLANK(L55)),0,1)</f>
        <v>0</v>
      </c>
      <c r="AD55" s="7">
        <f>IF(OR(AND(L55=segéd!$A$4,OR(M55=segéd!$B$1,M55=segéd!$B$2)),AND(L55&lt;&gt;segéd!$A$4,ISBLANK(M55))),0,1)</f>
        <v>0</v>
      </c>
      <c r="AE55" s="7">
        <f>IF(OR(N55=segéd!$E$1,N55=segéd!$E$2,ISBLANK(N55)),0,1)</f>
        <v>0</v>
      </c>
      <c r="AF55" s="7">
        <f>IF(OR(P55=segéd!$F$1,P55=segéd!$F$2,ISBLANK(P55)),0,1)</f>
        <v>0</v>
      </c>
      <c r="AG55" s="7">
        <f t="shared" ca="1" si="7"/>
        <v>0</v>
      </c>
      <c r="AH55" s="7">
        <f>IF(OR(R55=segéd!$G$1,R55=segéd!$G$2,R55=segéd!$G$3,R55=segéd!$G$4,R55=segéd!$G$5,R55=segéd!$G$6,ISBLANK(R55)),0,1)</f>
        <v>0</v>
      </c>
      <c r="AI55" s="7">
        <f t="shared" ca="1" si="8"/>
        <v>0</v>
      </c>
      <c r="AJ55" s="7">
        <f t="shared" ca="1" si="9"/>
        <v>0</v>
      </c>
      <c r="AK55" s="7">
        <f t="shared" ca="1" si="10"/>
        <v>0</v>
      </c>
      <c r="AL55" s="3">
        <f>LEN(Táblázat1[[#This Row],[Felhasználási hely 
mérési pont azonosítója (POD) 
 - 33 karakter hosszú (MAVIR POD 29) 
 - Kezdete: HU000
KÖTELEZŐEN TÖLTENDŐ!]])</f>
        <v>0</v>
      </c>
      <c r="AM55" s="3" t="str">
        <f t="shared" si="11"/>
        <v>Rövid</v>
      </c>
      <c r="AN55" s="3" t="str">
        <f>IF(ISBLANK(C55),"",IFERROR(VLOOKUP(LEFT(C55,8),segéd!$C:$D,2,0),"Első 8 karakter helytelen"))</f>
        <v/>
      </c>
      <c r="AO55" s="3" t="str">
        <f t="shared" si="14"/>
        <v/>
      </c>
      <c r="AP55" s="3">
        <f t="shared" si="15"/>
        <v>0</v>
      </c>
    </row>
    <row r="56" spans="1:42">
      <c r="A56" s="25">
        <v>49</v>
      </c>
      <c r="B56" s="36"/>
      <c r="C56" s="36"/>
      <c r="D56" s="37" t="str">
        <f t="shared" si="12"/>
        <v/>
      </c>
      <c r="E56" s="37"/>
      <c r="F56" s="37"/>
      <c r="G56" s="36"/>
      <c r="H56" s="36"/>
      <c r="I56" s="37" t="str">
        <f>IFERROR(VLOOKUP(LEFT(C56,8),segéd!$C:$D,2,0),"")</f>
        <v/>
      </c>
      <c r="J56" s="39"/>
      <c r="K56" s="39"/>
      <c r="L56" s="37"/>
      <c r="M56" s="37"/>
      <c r="N56" s="37"/>
      <c r="O56" s="37"/>
      <c r="P56" s="37"/>
      <c r="Q56" s="40"/>
      <c r="R56" s="37"/>
      <c r="S56" s="40"/>
      <c r="T56" s="37"/>
      <c r="U56" s="40"/>
      <c r="V56" s="40"/>
      <c r="X56" s="7">
        <f t="shared" ca="1" si="4"/>
        <v>0</v>
      </c>
      <c r="Y56" s="7">
        <f>IF(OR(AND(OR(LEFT(C56,8)=segéd!$C$1,LEFT(C56,8)=segéd!$C$2,LEFT(C56,8)=segéd!$C$3,LEFT(C56,8)=segéd!$C$4,LEFT(C56,8)=segéd!$C$5,LEFT(C56,8)=segéd!$C$6,LEFT(C56,8)=segéd!$C$7),OR(LEN(C56)=33,LEN(C56)=29,LEN(C56)=8)),ISBLANK(C56))=TRUE,0,1)</f>
        <v>0</v>
      </c>
      <c r="Z56" s="7">
        <f t="shared" si="13"/>
        <v>0</v>
      </c>
      <c r="AA56" s="7">
        <f t="shared" si="5"/>
        <v>0</v>
      </c>
      <c r="AB56" s="7">
        <f t="shared" si="6"/>
        <v>0</v>
      </c>
      <c r="AC56" s="7">
        <f>IF(OR(L56=segéd!$A$1,L56=segéd!$A$2,L56=segéd!$A$3,L56=segéd!$A$4,ISBLANK(L56)),0,1)</f>
        <v>0</v>
      </c>
      <c r="AD56" s="7">
        <f>IF(OR(AND(L56=segéd!$A$4,OR(M56=segéd!$B$1,M56=segéd!$B$2)),AND(L56&lt;&gt;segéd!$A$4,ISBLANK(M56))),0,1)</f>
        <v>0</v>
      </c>
      <c r="AE56" s="7">
        <f>IF(OR(N56=segéd!$E$1,N56=segéd!$E$2,ISBLANK(N56)),0,1)</f>
        <v>0</v>
      </c>
      <c r="AF56" s="7">
        <f>IF(OR(P56=segéd!$F$1,P56=segéd!$F$2,ISBLANK(P56)),0,1)</f>
        <v>0</v>
      </c>
      <c r="AG56" s="7">
        <f t="shared" ca="1" si="7"/>
        <v>0</v>
      </c>
      <c r="AH56" s="7">
        <f>IF(OR(R56=segéd!$G$1,R56=segéd!$G$2,R56=segéd!$G$3,R56=segéd!$G$4,R56=segéd!$G$5,R56=segéd!$G$6,ISBLANK(R56)),0,1)</f>
        <v>0</v>
      </c>
      <c r="AI56" s="7">
        <f t="shared" ca="1" si="8"/>
        <v>0</v>
      </c>
      <c r="AJ56" s="7">
        <f t="shared" ca="1" si="9"/>
        <v>0</v>
      </c>
      <c r="AK56" s="7">
        <f t="shared" ca="1" si="10"/>
        <v>0</v>
      </c>
      <c r="AL56" s="3">
        <f>LEN(Táblázat1[[#This Row],[Felhasználási hely 
mérési pont azonosítója (POD) 
 - 33 karakter hosszú (MAVIR POD 29) 
 - Kezdete: HU000
KÖTELEZŐEN TÖLTENDŐ!]])</f>
        <v>0</v>
      </c>
      <c r="AM56" s="3" t="str">
        <f t="shared" si="11"/>
        <v>Rövid</v>
      </c>
      <c r="AN56" s="3" t="str">
        <f>IF(ISBLANK(C56),"",IFERROR(VLOOKUP(LEFT(C56,8),segéd!$C:$D,2,0),"Első 8 karakter helytelen"))</f>
        <v/>
      </c>
      <c r="AO56" s="3" t="str">
        <f t="shared" si="14"/>
        <v/>
      </c>
      <c r="AP56" s="3">
        <f t="shared" si="15"/>
        <v>0</v>
      </c>
    </row>
    <row r="57" spans="1:42">
      <c r="A57" s="25">
        <v>50</v>
      </c>
      <c r="B57" s="36"/>
      <c r="C57" s="36"/>
      <c r="D57" s="37" t="str">
        <f t="shared" si="12"/>
        <v/>
      </c>
      <c r="E57" s="37"/>
      <c r="F57" s="37"/>
      <c r="G57" s="36"/>
      <c r="H57" s="36"/>
      <c r="I57" s="37" t="str">
        <f>IFERROR(VLOOKUP(LEFT(C57,8),segéd!$C:$D,2,0),"")</f>
        <v/>
      </c>
      <c r="J57" s="39"/>
      <c r="K57" s="39"/>
      <c r="L57" s="37"/>
      <c r="M57" s="37"/>
      <c r="N57" s="37"/>
      <c r="O57" s="37"/>
      <c r="P57" s="37"/>
      <c r="Q57" s="40"/>
      <c r="R57" s="37"/>
      <c r="S57" s="40"/>
      <c r="T57" s="37"/>
      <c r="U57" s="40"/>
      <c r="V57" s="40"/>
      <c r="X57" s="7">
        <f t="shared" ca="1" si="4"/>
        <v>0</v>
      </c>
      <c r="Y57" s="7">
        <f>IF(OR(AND(OR(LEFT(C57,8)=segéd!$C$1,LEFT(C57,8)=segéd!$C$2,LEFT(C57,8)=segéd!$C$3,LEFT(C57,8)=segéd!$C$4,LEFT(C57,8)=segéd!$C$5,LEFT(C57,8)=segéd!$C$6,LEFT(C57,8)=segéd!$C$7),OR(LEN(C57)=33,LEN(C57)=29,LEN(C57)=8)),ISBLANK(C57))=TRUE,0,1)</f>
        <v>0</v>
      </c>
      <c r="Z57" s="7">
        <f t="shared" si="13"/>
        <v>0</v>
      </c>
      <c r="AA57" s="7">
        <f t="shared" si="5"/>
        <v>0</v>
      </c>
      <c r="AB57" s="7">
        <f t="shared" si="6"/>
        <v>0</v>
      </c>
      <c r="AC57" s="7">
        <f>IF(OR(L57=segéd!$A$1,L57=segéd!$A$2,L57=segéd!$A$3,L57=segéd!$A$4,ISBLANK(L57)),0,1)</f>
        <v>0</v>
      </c>
      <c r="AD57" s="7">
        <f>IF(OR(AND(L57=segéd!$A$4,OR(M57=segéd!$B$1,M57=segéd!$B$2)),AND(L57&lt;&gt;segéd!$A$4,ISBLANK(M57))),0,1)</f>
        <v>0</v>
      </c>
      <c r="AE57" s="7">
        <f>IF(OR(N57=segéd!$E$1,N57=segéd!$E$2,ISBLANK(N57)),0,1)</f>
        <v>0</v>
      </c>
      <c r="AF57" s="7">
        <f>IF(OR(P57=segéd!$F$1,P57=segéd!$F$2,ISBLANK(P57)),0,1)</f>
        <v>0</v>
      </c>
      <c r="AG57" s="7">
        <f t="shared" ca="1" si="7"/>
        <v>0</v>
      </c>
      <c r="AH57" s="7">
        <f>IF(OR(R57=segéd!$G$1,R57=segéd!$G$2,R57=segéd!$G$3,R57=segéd!$G$4,R57=segéd!$G$5,R57=segéd!$G$6,ISBLANK(R57)),0,1)</f>
        <v>0</v>
      </c>
      <c r="AI57" s="7">
        <f t="shared" ca="1" si="8"/>
        <v>0</v>
      </c>
      <c r="AJ57" s="7">
        <f t="shared" ca="1" si="9"/>
        <v>0</v>
      </c>
      <c r="AK57" s="7">
        <f t="shared" ca="1" si="10"/>
        <v>0</v>
      </c>
      <c r="AL57" s="3">
        <f>LEN(Táblázat1[[#This Row],[Felhasználási hely 
mérési pont azonosítója (POD) 
 - 33 karakter hosszú (MAVIR POD 29) 
 - Kezdete: HU000
KÖTELEZŐEN TÖLTENDŐ!]])</f>
        <v>0</v>
      </c>
      <c r="AM57" s="3" t="str">
        <f t="shared" si="11"/>
        <v>Rövid</v>
      </c>
      <c r="AN57" s="3" t="str">
        <f>IF(ISBLANK(C57),"",IFERROR(VLOOKUP(LEFT(C57,8),segéd!$C:$D,2,0),"Első 8 karakter helytelen"))</f>
        <v/>
      </c>
      <c r="AO57" s="3" t="str">
        <f t="shared" si="14"/>
        <v/>
      </c>
      <c r="AP57" s="3">
        <f t="shared" si="15"/>
        <v>0</v>
      </c>
    </row>
    <row r="58" spans="1:42">
      <c r="A58" s="25">
        <v>51</v>
      </c>
      <c r="B58" s="36"/>
      <c r="C58" s="36"/>
      <c r="D58" s="37" t="str">
        <f t="shared" si="12"/>
        <v/>
      </c>
      <c r="E58" s="37"/>
      <c r="F58" s="37"/>
      <c r="G58" s="36"/>
      <c r="H58" s="36"/>
      <c r="I58" s="37" t="str">
        <f>IFERROR(VLOOKUP(LEFT(C58,8),segéd!$C:$D,2,0),"")</f>
        <v/>
      </c>
      <c r="J58" s="39"/>
      <c r="K58" s="39"/>
      <c r="L58" s="37"/>
      <c r="M58" s="37"/>
      <c r="N58" s="37"/>
      <c r="O58" s="37"/>
      <c r="P58" s="37"/>
      <c r="Q58" s="40"/>
      <c r="R58" s="37"/>
      <c r="S58" s="40"/>
      <c r="T58" s="37"/>
      <c r="U58" s="40"/>
      <c r="V58" s="40"/>
      <c r="X58" s="7">
        <f t="shared" ca="1" si="4"/>
        <v>0</v>
      </c>
      <c r="Y58" s="7">
        <f>IF(OR(AND(OR(LEFT(C58,8)=segéd!$C$1,LEFT(C58,8)=segéd!$C$2,LEFT(C58,8)=segéd!$C$3,LEFT(C58,8)=segéd!$C$4,LEFT(C58,8)=segéd!$C$5,LEFT(C58,8)=segéd!$C$6,LEFT(C58,8)=segéd!$C$7),OR(LEN(C58)=33,LEN(C58)=29,LEN(C58)=8)),ISBLANK(C58))=TRUE,0,1)</f>
        <v>0</v>
      </c>
      <c r="Z58" s="7">
        <f t="shared" si="13"/>
        <v>0</v>
      </c>
      <c r="AA58" s="7">
        <f t="shared" si="5"/>
        <v>0</v>
      </c>
      <c r="AB58" s="7">
        <f t="shared" si="6"/>
        <v>0</v>
      </c>
      <c r="AC58" s="7">
        <f>IF(OR(L58=segéd!$A$1,L58=segéd!$A$2,L58=segéd!$A$3,L58=segéd!$A$4,ISBLANK(L58)),0,1)</f>
        <v>0</v>
      </c>
      <c r="AD58" s="7">
        <f>IF(OR(AND(L58=segéd!$A$4,OR(M58=segéd!$B$1,M58=segéd!$B$2)),AND(L58&lt;&gt;segéd!$A$4,ISBLANK(M58))),0,1)</f>
        <v>0</v>
      </c>
      <c r="AE58" s="7">
        <f>IF(OR(N58=segéd!$E$1,N58=segéd!$E$2,ISBLANK(N58)),0,1)</f>
        <v>0</v>
      </c>
      <c r="AF58" s="7">
        <f>IF(OR(P58=segéd!$F$1,P58=segéd!$F$2,ISBLANK(P58)),0,1)</f>
        <v>0</v>
      </c>
      <c r="AG58" s="7">
        <f t="shared" ca="1" si="7"/>
        <v>0</v>
      </c>
      <c r="AH58" s="7">
        <f>IF(OR(R58=segéd!$G$1,R58=segéd!$G$2,R58=segéd!$G$3,R58=segéd!$G$4,R58=segéd!$G$5,R58=segéd!$G$6,ISBLANK(R58)),0,1)</f>
        <v>0</v>
      </c>
      <c r="AI58" s="7">
        <f t="shared" ca="1" si="8"/>
        <v>0</v>
      </c>
      <c r="AJ58" s="7">
        <f t="shared" ca="1" si="9"/>
        <v>0</v>
      </c>
      <c r="AK58" s="7">
        <f t="shared" ca="1" si="10"/>
        <v>0</v>
      </c>
      <c r="AL58" s="3">
        <f>LEN(Táblázat1[[#This Row],[Felhasználási hely 
mérési pont azonosítója (POD) 
 - 33 karakter hosszú (MAVIR POD 29) 
 - Kezdete: HU000
KÖTELEZŐEN TÖLTENDŐ!]])</f>
        <v>0</v>
      </c>
      <c r="AM58" s="3" t="str">
        <f t="shared" si="11"/>
        <v>Rövid</v>
      </c>
      <c r="AN58" s="3" t="str">
        <f>IF(ISBLANK(C58),"",IFERROR(VLOOKUP(LEFT(C58,8),segéd!$C:$D,2,0),"Első 8 karakter helytelen"))</f>
        <v/>
      </c>
      <c r="AO58" s="3" t="str">
        <f t="shared" si="14"/>
        <v/>
      </c>
      <c r="AP58" s="3">
        <f t="shared" si="15"/>
        <v>0</v>
      </c>
    </row>
    <row r="59" spans="1:42">
      <c r="A59" s="25">
        <v>52</v>
      </c>
      <c r="B59" s="36"/>
      <c r="C59" s="36"/>
      <c r="D59" s="37" t="str">
        <f t="shared" si="12"/>
        <v/>
      </c>
      <c r="E59" s="37"/>
      <c r="F59" s="37"/>
      <c r="G59" s="36"/>
      <c r="H59" s="36"/>
      <c r="I59" s="37" t="str">
        <f>IFERROR(VLOOKUP(LEFT(C59,8),segéd!$C:$D,2,0),"")</f>
        <v/>
      </c>
      <c r="J59" s="39"/>
      <c r="K59" s="39"/>
      <c r="L59" s="37"/>
      <c r="M59" s="37"/>
      <c r="N59" s="37"/>
      <c r="O59" s="37"/>
      <c r="P59" s="37"/>
      <c r="Q59" s="40"/>
      <c r="R59" s="37"/>
      <c r="S59" s="40"/>
      <c r="T59" s="37"/>
      <c r="U59" s="40"/>
      <c r="V59" s="40"/>
      <c r="X59" s="7">
        <f t="shared" ca="1" si="4"/>
        <v>0</v>
      </c>
      <c r="Y59" s="7">
        <f>IF(OR(AND(OR(LEFT(C59,8)=segéd!$C$1,LEFT(C59,8)=segéd!$C$2,LEFT(C59,8)=segéd!$C$3,LEFT(C59,8)=segéd!$C$4,LEFT(C59,8)=segéd!$C$5,LEFT(C59,8)=segéd!$C$6,LEFT(C59,8)=segéd!$C$7),OR(LEN(C59)=33,LEN(C59)=29,LEN(C59)=8)),ISBLANK(C59))=TRUE,0,1)</f>
        <v>0</v>
      </c>
      <c r="Z59" s="7">
        <f t="shared" si="13"/>
        <v>0</v>
      </c>
      <c r="AA59" s="7">
        <f t="shared" si="5"/>
        <v>0</v>
      </c>
      <c r="AB59" s="7">
        <f t="shared" si="6"/>
        <v>0</v>
      </c>
      <c r="AC59" s="7">
        <f>IF(OR(L59=segéd!$A$1,L59=segéd!$A$2,L59=segéd!$A$3,L59=segéd!$A$4,ISBLANK(L59)),0,1)</f>
        <v>0</v>
      </c>
      <c r="AD59" s="7">
        <f>IF(OR(AND(L59=segéd!$A$4,OR(M59=segéd!$B$1,M59=segéd!$B$2)),AND(L59&lt;&gt;segéd!$A$4,ISBLANK(M59))),0,1)</f>
        <v>0</v>
      </c>
      <c r="AE59" s="7">
        <f>IF(OR(N59=segéd!$E$1,N59=segéd!$E$2,ISBLANK(N59)),0,1)</f>
        <v>0</v>
      </c>
      <c r="AF59" s="7">
        <f>IF(OR(P59=segéd!$F$1,P59=segéd!$F$2,ISBLANK(P59)),0,1)</f>
        <v>0</v>
      </c>
      <c r="AG59" s="7">
        <f t="shared" ca="1" si="7"/>
        <v>0</v>
      </c>
      <c r="AH59" s="7">
        <f>IF(OR(R59=segéd!$G$1,R59=segéd!$G$2,R59=segéd!$G$3,R59=segéd!$G$4,R59=segéd!$G$5,R59=segéd!$G$6,ISBLANK(R59)),0,1)</f>
        <v>0</v>
      </c>
      <c r="AI59" s="7">
        <f t="shared" ca="1" si="8"/>
        <v>0</v>
      </c>
      <c r="AJ59" s="7">
        <f t="shared" ca="1" si="9"/>
        <v>0</v>
      </c>
      <c r="AK59" s="7">
        <f t="shared" ca="1" si="10"/>
        <v>0</v>
      </c>
      <c r="AL59" s="3">
        <f>LEN(Táblázat1[[#This Row],[Felhasználási hely 
mérési pont azonosítója (POD) 
 - 33 karakter hosszú (MAVIR POD 29) 
 - Kezdete: HU000
KÖTELEZŐEN TÖLTENDŐ!]])</f>
        <v>0</v>
      </c>
      <c r="AM59" s="3" t="str">
        <f t="shared" si="11"/>
        <v>Rövid</v>
      </c>
      <c r="AN59" s="3" t="str">
        <f>IF(ISBLANK(C59),"",IFERROR(VLOOKUP(LEFT(C59,8),segéd!$C:$D,2,0),"Első 8 karakter helytelen"))</f>
        <v/>
      </c>
      <c r="AO59" s="3" t="str">
        <f t="shared" si="14"/>
        <v/>
      </c>
      <c r="AP59" s="3">
        <f t="shared" si="15"/>
        <v>0</v>
      </c>
    </row>
    <row r="60" spans="1:42">
      <c r="A60" s="25">
        <v>53</v>
      </c>
      <c r="B60" s="36"/>
      <c r="C60" s="36"/>
      <c r="D60" s="37" t="str">
        <f t="shared" si="12"/>
        <v/>
      </c>
      <c r="E60" s="37"/>
      <c r="F60" s="37"/>
      <c r="G60" s="36"/>
      <c r="H60" s="36"/>
      <c r="I60" s="37" t="str">
        <f>IFERROR(VLOOKUP(LEFT(C60,8),segéd!$C:$D,2,0),"")</f>
        <v/>
      </c>
      <c r="J60" s="39"/>
      <c r="K60" s="39"/>
      <c r="L60" s="37"/>
      <c r="M60" s="37"/>
      <c r="N60" s="37"/>
      <c r="O60" s="37"/>
      <c r="P60" s="37"/>
      <c r="Q60" s="40"/>
      <c r="R60" s="37"/>
      <c r="S60" s="40"/>
      <c r="T60" s="37"/>
      <c r="U60" s="40"/>
      <c r="V60" s="40"/>
      <c r="X60" s="7">
        <f t="shared" ca="1" si="4"/>
        <v>0</v>
      </c>
      <c r="Y60" s="7">
        <f>IF(OR(AND(OR(LEFT(C60,8)=segéd!$C$1,LEFT(C60,8)=segéd!$C$2,LEFT(C60,8)=segéd!$C$3,LEFT(C60,8)=segéd!$C$4,LEFT(C60,8)=segéd!$C$5,LEFT(C60,8)=segéd!$C$6,LEFT(C60,8)=segéd!$C$7),OR(LEN(C60)=33,LEN(C60)=29,LEN(C60)=8)),ISBLANK(C60))=TRUE,0,1)</f>
        <v>0</v>
      </c>
      <c r="Z60" s="7">
        <f t="shared" si="13"/>
        <v>0</v>
      </c>
      <c r="AA60" s="7">
        <f t="shared" si="5"/>
        <v>0</v>
      </c>
      <c r="AB60" s="7">
        <f t="shared" si="6"/>
        <v>0</v>
      </c>
      <c r="AC60" s="7">
        <f>IF(OR(L60=segéd!$A$1,L60=segéd!$A$2,L60=segéd!$A$3,L60=segéd!$A$4,ISBLANK(L60)),0,1)</f>
        <v>0</v>
      </c>
      <c r="AD60" s="7">
        <f>IF(OR(AND(L60=segéd!$A$4,OR(M60=segéd!$B$1,M60=segéd!$B$2)),AND(L60&lt;&gt;segéd!$A$4,ISBLANK(M60))),0,1)</f>
        <v>0</v>
      </c>
      <c r="AE60" s="7">
        <f>IF(OR(N60=segéd!$E$1,N60=segéd!$E$2,ISBLANK(N60)),0,1)</f>
        <v>0</v>
      </c>
      <c r="AF60" s="7">
        <f>IF(OR(P60=segéd!$F$1,P60=segéd!$F$2,ISBLANK(P60)),0,1)</f>
        <v>0</v>
      </c>
      <c r="AG60" s="7">
        <f t="shared" ca="1" si="7"/>
        <v>0</v>
      </c>
      <c r="AH60" s="7">
        <f>IF(OR(R60=segéd!$G$1,R60=segéd!$G$2,R60=segéd!$G$3,R60=segéd!$G$4,R60=segéd!$G$5,R60=segéd!$G$6,ISBLANK(R60)),0,1)</f>
        <v>0</v>
      </c>
      <c r="AI60" s="7">
        <f t="shared" ca="1" si="8"/>
        <v>0</v>
      </c>
      <c r="AJ60" s="7">
        <f t="shared" ca="1" si="9"/>
        <v>0</v>
      </c>
      <c r="AK60" s="7">
        <f t="shared" ca="1" si="10"/>
        <v>0</v>
      </c>
      <c r="AL60" s="3">
        <f>LEN(Táblázat1[[#This Row],[Felhasználási hely 
mérési pont azonosítója (POD) 
 - 33 karakter hosszú (MAVIR POD 29) 
 - Kezdete: HU000
KÖTELEZŐEN TÖLTENDŐ!]])</f>
        <v>0</v>
      </c>
      <c r="AM60" s="3" t="str">
        <f t="shared" si="11"/>
        <v>Rövid</v>
      </c>
      <c r="AN60" s="3" t="str">
        <f>IF(ISBLANK(C60),"",IFERROR(VLOOKUP(LEFT(C60,8),segéd!$C:$D,2,0),"Első 8 karakter helytelen"))</f>
        <v/>
      </c>
      <c r="AO60" s="3" t="str">
        <f t="shared" si="14"/>
        <v/>
      </c>
      <c r="AP60" s="3">
        <f t="shared" si="15"/>
        <v>0</v>
      </c>
    </row>
    <row r="61" spans="1:42">
      <c r="A61" s="25">
        <v>54</v>
      </c>
      <c r="B61" s="36"/>
      <c r="C61" s="36"/>
      <c r="D61" s="37" t="str">
        <f t="shared" si="12"/>
        <v/>
      </c>
      <c r="E61" s="37"/>
      <c r="F61" s="37"/>
      <c r="G61" s="36"/>
      <c r="H61" s="36"/>
      <c r="I61" s="37" t="str">
        <f>IFERROR(VLOOKUP(LEFT(C61,8),segéd!$C:$D,2,0),"")</f>
        <v/>
      </c>
      <c r="J61" s="39"/>
      <c r="K61" s="39"/>
      <c r="L61" s="37"/>
      <c r="M61" s="37"/>
      <c r="N61" s="37"/>
      <c r="O61" s="37"/>
      <c r="P61" s="37"/>
      <c r="Q61" s="40"/>
      <c r="R61" s="37"/>
      <c r="S61" s="40"/>
      <c r="T61" s="37"/>
      <c r="U61" s="40"/>
      <c r="V61" s="40"/>
      <c r="X61" s="7">
        <f t="shared" ca="1" si="4"/>
        <v>0</v>
      </c>
      <c r="Y61" s="7">
        <f>IF(OR(AND(OR(LEFT(C61,8)=segéd!$C$1,LEFT(C61,8)=segéd!$C$2,LEFT(C61,8)=segéd!$C$3,LEFT(C61,8)=segéd!$C$4,LEFT(C61,8)=segéd!$C$5,LEFT(C61,8)=segéd!$C$6,LEFT(C61,8)=segéd!$C$7),OR(LEN(C61)=33,LEN(C61)=29,LEN(C61)=8)),ISBLANK(C61))=TRUE,0,1)</f>
        <v>0</v>
      </c>
      <c r="Z61" s="7">
        <f t="shared" si="13"/>
        <v>0</v>
      </c>
      <c r="AA61" s="7">
        <f t="shared" si="5"/>
        <v>0</v>
      </c>
      <c r="AB61" s="7">
        <f t="shared" si="6"/>
        <v>0</v>
      </c>
      <c r="AC61" s="7">
        <f>IF(OR(L61=segéd!$A$1,L61=segéd!$A$2,L61=segéd!$A$3,L61=segéd!$A$4,ISBLANK(L61)),0,1)</f>
        <v>0</v>
      </c>
      <c r="AD61" s="7">
        <f>IF(OR(AND(L61=segéd!$A$4,OR(M61=segéd!$B$1,M61=segéd!$B$2)),AND(L61&lt;&gt;segéd!$A$4,ISBLANK(M61))),0,1)</f>
        <v>0</v>
      </c>
      <c r="AE61" s="7">
        <f>IF(OR(N61=segéd!$E$1,N61=segéd!$E$2,ISBLANK(N61)),0,1)</f>
        <v>0</v>
      </c>
      <c r="AF61" s="7">
        <f>IF(OR(P61=segéd!$F$1,P61=segéd!$F$2,ISBLANK(P61)),0,1)</f>
        <v>0</v>
      </c>
      <c r="AG61" s="7">
        <f t="shared" ca="1" si="7"/>
        <v>0</v>
      </c>
      <c r="AH61" s="7">
        <f>IF(OR(R61=segéd!$G$1,R61=segéd!$G$2,R61=segéd!$G$3,R61=segéd!$G$4,R61=segéd!$G$5,R61=segéd!$G$6,ISBLANK(R61)),0,1)</f>
        <v>0</v>
      </c>
      <c r="AI61" s="7">
        <f t="shared" ca="1" si="8"/>
        <v>0</v>
      </c>
      <c r="AJ61" s="7">
        <f t="shared" ca="1" si="9"/>
        <v>0</v>
      </c>
      <c r="AK61" s="7">
        <f t="shared" ca="1" si="10"/>
        <v>0</v>
      </c>
      <c r="AL61" s="3">
        <f>LEN(Táblázat1[[#This Row],[Felhasználási hely 
mérési pont azonosítója (POD) 
 - 33 karakter hosszú (MAVIR POD 29) 
 - Kezdete: HU000
KÖTELEZŐEN TÖLTENDŐ!]])</f>
        <v>0</v>
      </c>
      <c r="AM61" s="3" t="str">
        <f t="shared" si="11"/>
        <v>Rövid</v>
      </c>
      <c r="AN61" s="3" t="str">
        <f>IF(ISBLANK(C61),"",IFERROR(VLOOKUP(LEFT(C61,8),segéd!$C:$D,2,0),"Első 8 karakter helytelen"))</f>
        <v/>
      </c>
      <c r="AO61" s="3" t="str">
        <f t="shared" si="14"/>
        <v/>
      </c>
      <c r="AP61" s="3">
        <f t="shared" si="15"/>
        <v>0</v>
      </c>
    </row>
    <row r="62" spans="1:42">
      <c r="A62" s="25">
        <v>55</v>
      </c>
      <c r="B62" s="36"/>
      <c r="C62" s="36"/>
      <c r="D62" s="37" t="str">
        <f t="shared" si="12"/>
        <v/>
      </c>
      <c r="E62" s="37"/>
      <c r="F62" s="37"/>
      <c r="G62" s="36"/>
      <c r="H62" s="36"/>
      <c r="I62" s="37" t="str">
        <f>IFERROR(VLOOKUP(LEFT(C62,8),segéd!$C:$D,2,0),"")</f>
        <v/>
      </c>
      <c r="J62" s="39"/>
      <c r="K62" s="39"/>
      <c r="L62" s="37"/>
      <c r="M62" s="37"/>
      <c r="N62" s="37"/>
      <c r="O62" s="37"/>
      <c r="P62" s="37"/>
      <c r="Q62" s="40"/>
      <c r="R62" s="37"/>
      <c r="S62" s="40"/>
      <c r="T62" s="37"/>
      <c r="U62" s="40"/>
      <c r="V62" s="40"/>
      <c r="X62" s="7">
        <f t="shared" ca="1" si="4"/>
        <v>0</v>
      </c>
      <c r="Y62" s="7">
        <f>IF(OR(AND(OR(LEFT(C62,8)=segéd!$C$1,LEFT(C62,8)=segéd!$C$2,LEFT(C62,8)=segéd!$C$3,LEFT(C62,8)=segéd!$C$4,LEFT(C62,8)=segéd!$C$5,LEFT(C62,8)=segéd!$C$6,LEFT(C62,8)=segéd!$C$7),OR(LEN(C62)=33,LEN(C62)=29,LEN(C62)=8)),ISBLANK(C62))=TRUE,0,1)</f>
        <v>0</v>
      </c>
      <c r="Z62" s="7">
        <f t="shared" si="13"/>
        <v>0</v>
      </c>
      <c r="AA62" s="7">
        <f t="shared" si="5"/>
        <v>0</v>
      </c>
      <c r="AB62" s="7">
        <f t="shared" si="6"/>
        <v>0</v>
      </c>
      <c r="AC62" s="7">
        <f>IF(OR(L62=segéd!$A$1,L62=segéd!$A$2,L62=segéd!$A$3,L62=segéd!$A$4,ISBLANK(L62)),0,1)</f>
        <v>0</v>
      </c>
      <c r="AD62" s="7">
        <f>IF(OR(AND(L62=segéd!$A$4,OR(M62=segéd!$B$1,M62=segéd!$B$2)),AND(L62&lt;&gt;segéd!$A$4,ISBLANK(M62))),0,1)</f>
        <v>0</v>
      </c>
      <c r="AE62" s="7">
        <f>IF(OR(N62=segéd!$E$1,N62=segéd!$E$2,ISBLANK(N62)),0,1)</f>
        <v>0</v>
      </c>
      <c r="AF62" s="7">
        <f>IF(OR(P62=segéd!$F$1,P62=segéd!$F$2,ISBLANK(P62)),0,1)</f>
        <v>0</v>
      </c>
      <c r="AG62" s="7">
        <f t="shared" ca="1" si="7"/>
        <v>0</v>
      </c>
      <c r="AH62" s="7">
        <f>IF(OR(R62=segéd!$G$1,R62=segéd!$G$2,R62=segéd!$G$3,R62=segéd!$G$4,R62=segéd!$G$5,R62=segéd!$G$6,ISBLANK(R62)),0,1)</f>
        <v>0</v>
      </c>
      <c r="AI62" s="7">
        <f t="shared" ca="1" si="8"/>
        <v>0</v>
      </c>
      <c r="AJ62" s="7">
        <f t="shared" ca="1" si="9"/>
        <v>0</v>
      </c>
      <c r="AK62" s="7">
        <f t="shared" ca="1" si="10"/>
        <v>0</v>
      </c>
      <c r="AL62" s="3">
        <f>LEN(Táblázat1[[#This Row],[Felhasználási hely 
mérési pont azonosítója (POD) 
 - 33 karakter hosszú (MAVIR POD 29) 
 - Kezdete: HU000
KÖTELEZŐEN TÖLTENDŐ!]])</f>
        <v>0</v>
      </c>
      <c r="AM62" s="3" t="str">
        <f t="shared" si="11"/>
        <v>Rövid</v>
      </c>
      <c r="AN62" s="3" t="str">
        <f>IF(ISBLANK(C62),"",IFERROR(VLOOKUP(LEFT(C62,8),segéd!$C:$D,2,0),"Első 8 karakter helytelen"))</f>
        <v/>
      </c>
      <c r="AO62" s="3" t="str">
        <f t="shared" si="14"/>
        <v/>
      </c>
      <c r="AP62" s="3">
        <f t="shared" si="15"/>
        <v>0</v>
      </c>
    </row>
    <row r="63" spans="1:42">
      <c r="A63" s="25">
        <v>56</v>
      </c>
      <c r="B63" s="36"/>
      <c r="C63" s="36"/>
      <c r="D63" s="37" t="str">
        <f t="shared" si="12"/>
        <v/>
      </c>
      <c r="E63" s="37"/>
      <c r="F63" s="37"/>
      <c r="G63" s="36"/>
      <c r="H63" s="36"/>
      <c r="I63" s="37" t="str">
        <f>IFERROR(VLOOKUP(LEFT(C63,8),segéd!$C:$D,2,0),"")</f>
        <v/>
      </c>
      <c r="J63" s="39"/>
      <c r="K63" s="39"/>
      <c r="L63" s="37"/>
      <c r="M63" s="37"/>
      <c r="N63" s="37"/>
      <c r="O63" s="37"/>
      <c r="P63" s="37"/>
      <c r="Q63" s="40"/>
      <c r="R63" s="37"/>
      <c r="S63" s="40"/>
      <c r="T63" s="37"/>
      <c r="U63" s="40"/>
      <c r="V63" s="40"/>
      <c r="X63" s="7">
        <f t="shared" ca="1" si="4"/>
        <v>0</v>
      </c>
      <c r="Y63" s="7">
        <f>IF(OR(AND(OR(LEFT(C63,8)=segéd!$C$1,LEFT(C63,8)=segéd!$C$2,LEFT(C63,8)=segéd!$C$3,LEFT(C63,8)=segéd!$C$4,LEFT(C63,8)=segéd!$C$5,LEFT(C63,8)=segéd!$C$6,LEFT(C63,8)=segéd!$C$7),OR(LEN(C63)=33,LEN(C63)=29,LEN(C63)=8)),ISBLANK(C63))=TRUE,0,1)</f>
        <v>0</v>
      </c>
      <c r="Z63" s="7">
        <f t="shared" si="13"/>
        <v>0</v>
      </c>
      <c r="AA63" s="7">
        <f t="shared" si="5"/>
        <v>0</v>
      </c>
      <c r="AB63" s="7">
        <f t="shared" si="6"/>
        <v>0</v>
      </c>
      <c r="AC63" s="7">
        <f>IF(OR(L63=segéd!$A$1,L63=segéd!$A$2,L63=segéd!$A$3,L63=segéd!$A$4,ISBLANK(L63)),0,1)</f>
        <v>0</v>
      </c>
      <c r="AD63" s="7">
        <f>IF(OR(AND(L63=segéd!$A$4,OR(M63=segéd!$B$1,M63=segéd!$B$2)),AND(L63&lt;&gt;segéd!$A$4,ISBLANK(M63))),0,1)</f>
        <v>0</v>
      </c>
      <c r="AE63" s="7">
        <f>IF(OR(N63=segéd!$E$1,N63=segéd!$E$2,ISBLANK(N63)),0,1)</f>
        <v>0</v>
      </c>
      <c r="AF63" s="7">
        <f>IF(OR(P63=segéd!$F$1,P63=segéd!$F$2,ISBLANK(P63)),0,1)</f>
        <v>0</v>
      </c>
      <c r="AG63" s="7">
        <f t="shared" ca="1" si="7"/>
        <v>0</v>
      </c>
      <c r="AH63" s="7">
        <f>IF(OR(R63=segéd!$G$1,R63=segéd!$G$2,R63=segéd!$G$3,R63=segéd!$G$4,R63=segéd!$G$5,R63=segéd!$G$6,ISBLANK(R63)),0,1)</f>
        <v>0</v>
      </c>
      <c r="AI63" s="7">
        <f t="shared" ca="1" si="8"/>
        <v>0</v>
      </c>
      <c r="AJ63" s="7">
        <f t="shared" ca="1" si="9"/>
        <v>0</v>
      </c>
      <c r="AK63" s="7">
        <f t="shared" ca="1" si="10"/>
        <v>0</v>
      </c>
      <c r="AL63" s="3">
        <f>LEN(Táblázat1[[#This Row],[Felhasználási hely 
mérési pont azonosítója (POD) 
 - 33 karakter hosszú (MAVIR POD 29) 
 - Kezdete: HU000
KÖTELEZŐEN TÖLTENDŐ!]])</f>
        <v>0</v>
      </c>
      <c r="AM63" s="3" t="str">
        <f t="shared" si="11"/>
        <v>Rövid</v>
      </c>
      <c r="AN63" s="3" t="str">
        <f>IF(ISBLANK(C63),"",IFERROR(VLOOKUP(LEFT(C63,8),segéd!$C:$D,2,0),"Első 8 karakter helytelen"))</f>
        <v/>
      </c>
      <c r="AO63" s="3" t="str">
        <f t="shared" si="14"/>
        <v/>
      </c>
      <c r="AP63" s="3">
        <f t="shared" si="15"/>
        <v>0</v>
      </c>
    </row>
    <row r="64" spans="1:42">
      <c r="A64" s="25">
        <v>57</v>
      </c>
      <c r="B64" s="36"/>
      <c r="C64" s="36"/>
      <c r="D64" s="37" t="str">
        <f t="shared" si="12"/>
        <v/>
      </c>
      <c r="E64" s="37"/>
      <c r="F64" s="37"/>
      <c r="G64" s="36"/>
      <c r="H64" s="36"/>
      <c r="I64" s="37" t="str">
        <f>IFERROR(VLOOKUP(LEFT(C64,8),segéd!$C:$D,2,0),"")</f>
        <v/>
      </c>
      <c r="J64" s="39"/>
      <c r="K64" s="39"/>
      <c r="L64" s="37"/>
      <c r="M64" s="37"/>
      <c r="N64" s="37"/>
      <c r="O64" s="37"/>
      <c r="P64" s="37"/>
      <c r="Q64" s="40"/>
      <c r="R64" s="37"/>
      <c r="S64" s="40"/>
      <c r="T64" s="37"/>
      <c r="U64" s="40"/>
      <c r="V64" s="40"/>
      <c r="X64" s="7">
        <f t="shared" ca="1" si="4"/>
        <v>0</v>
      </c>
      <c r="Y64" s="7">
        <f>IF(OR(AND(OR(LEFT(C64,8)=segéd!$C$1,LEFT(C64,8)=segéd!$C$2,LEFT(C64,8)=segéd!$C$3,LEFT(C64,8)=segéd!$C$4,LEFT(C64,8)=segéd!$C$5,LEFT(C64,8)=segéd!$C$6,LEFT(C64,8)=segéd!$C$7),OR(LEN(C64)=33,LEN(C64)=29,LEN(C64)=8)),ISBLANK(C64))=TRUE,0,1)</f>
        <v>0</v>
      </c>
      <c r="Z64" s="7">
        <f t="shared" si="13"/>
        <v>0</v>
      </c>
      <c r="AA64" s="7">
        <f t="shared" si="5"/>
        <v>0</v>
      </c>
      <c r="AB64" s="7">
        <f t="shared" si="6"/>
        <v>0</v>
      </c>
      <c r="AC64" s="7">
        <f>IF(OR(L64=segéd!$A$1,L64=segéd!$A$2,L64=segéd!$A$3,L64=segéd!$A$4,ISBLANK(L64)),0,1)</f>
        <v>0</v>
      </c>
      <c r="AD64" s="7">
        <f>IF(OR(AND(L64=segéd!$A$4,OR(M64=segéd!$B$1,M64=segéd!$B$2)),AND(L64&lt;&gt;segéd!$A$4,ISBLANK(M64))),0,1)</f>
        <v>0</v>
      </c>
      <c r="AE64" s="7">
        <f>IF(OR(N64=segéd!$E$1,N64=segéd!$E$2,ISBLANK(N64)),0,1)</f>
        <v>0</v>
      </c>
      <c r="AF64" s="7">
        <f>IF(OR(P64=segéd!$F$1,P64=segéd!$F$2,ISBLANK(P64)),0,1)</f>
        <v>0</v>
      </c>
      <c r="AG64" s="7">
        <f t="shared" ca="1" si="7"/>
        <v>0</v>
      </c>
      <c r="AH64" s="7">
        <f>IF(OR(R64=segéd!$G$1,R64=segéd!$G$2,R64=segéd!$G$3,R64=segéd!$G$4,R64=segéd!$G$5,R64=segéd!$G$6,ISBLANK(R64)),0,1)</f>
        <v>0</v>
      </c>
      <c r="AI64" s="7">
        <f t="shared" ca="1" si="8"/>
        <v>0</v>
      </c>
      <c r="AJ64" s="7">
        <f t="shared" ca="1" si="9"/>
        <v>0</v>
      </c>
      <c r="AK64" s="7">
        <f t="shared" ca="1" si="10"/>
        <v>0</v>
      </c>
      <c r="AL64" s="3">
        <f>LEN(Táblázat1[[#This Row],[Felhasználási hely 
mérési pont azonosítója (POD) 
 - 33 karakter hosszú (MAVIR POD 29) 
 - Kezdete: HU000
KÖTELEZŐEN TÖLTENDŐ!]])</f>
        <v>0</v>
      </c>
      <c r="AM64" s="3" t="str">
        <f t="shared" si="11"/>
        <v>Rövid</v>
      </c>
      <c r="AN64" s="3" t="str">
        <f>IF(ISBLANK(C64),"",IFERROR(VLOOKUP(LEFT(C64,8),segéd!$C:$D,2,0),"Első 8 karakter helytelen"))</f>
        <v/>
      </c>
      <c r="AO64" s="3" t="str">
        <f t="shared" si="14"/>
        <v/>
      </c>
      <c r="AP64" s="3">
        <f t="shared" si="15"/>
        <v>0</v>
      </c>
    </row>
    <row r="65" spans="1:42">
      <c r="A65" s="25">
        <v>58</v>
      </c>
      <c r="B65" s="36"/>
      <c r="C65" s="36"/>
      <c r="D65" s="37" t="str">
        <f t="shared" si="12"/>
        <v/>
      </c>
      <c r="E65" s="37"/>
      <c r="F65" s="37"/>
      <c r="G65" s="36"/>
      <c r="H65" s="36"/>
      <c r="I65" s="37" t="str">
        <f>IFERROR(VLOOKUP(LEFT(C65,8),segéd!$C:$D,2,0),"")</f>
        <v/>
      </c>
      <c r="J65" s="39"/>
      <c r="K65" s="39"/>
      <c r="L65" s="37"/>
      <c r="M65" s="37"/>
      <c r="N65" s="37"/>
      <c r="O65" s="37"/>
      <c r="P65" s="37"/>
      <c r="Q65" s="40"/>
      <c r="R65" s="37"/>
      <c r="S65" s="40"/>
      <c r="T65" s="37"/>
      <c r="U65" s="40"/>
      <c r="V65" s="40"/>
      <c r="X65" s="7">
        <f t="shared" ca="1" si="4"/>
        <v>0</v>
      </c>
      <c r="Y65" s="7">
        <f>IF(OR(AND(OR(LEFT(C65,8)=segéd!$C$1,LEFT(C65,8)=segéd!$C$2,LEFT(C65,8)=segéd!$C$3,LEFT(C65,8)=segéd!$C$4,LEFT(C65,8)=segéd!$C$5,LEFT(C65,8)=segéd!$C$6,LEFT(C65,8)=segéd!$C$7),OR(LEN(C65)=33,LEN(C65)=29,LEN(C65)=8)),ISBLANK(C65))=TRUE,0,1)</f>
        <v>0</v>
      </c>
      <c r="Z65" s="7">
        <f t="shared" si="13"/>
        <v>0</v>
      </c>
      <c r="AA65" s="7">
        <f t="shared" si="5"/>
        <v>0</v>
      </c>
      <c r="AB65" s="7">
        <f t="shared" si="6"/>
        <v>0</v>
      </c>
      <c r="AC65" s="7">
        <f>IF(OR(L65=segéd!$A$1,L65=segéd!$A$2,L65=segéd!$A$3,L65=segéd!$A$4,ISBLANK(L65)),0,1)</f>
        <v>0</v>
      </c>
      <c r="AD65" s="7">
        <f>IF(OR(AND(L65=segéd!$A$4,OR(M65=segéd!$B$1,M65=segéd!$B$2)),AND(L65&lt;&gt;segéd!$A$4,ISBLANK(M65))),0,1)</f>
        <v>0</v>
      </c>
      <c r="AE65" s="7">
        <f>IF(OR(N65=segéd!$E$1,N65=segéd!$E$2,ISBLANK(N65)),0,1)</f>
        <v>0</v>
      </c>
      <c r="AF65" s="7">
        <f>IF(OR(P65=segéd!$F$1,P65=segéd!$F$2,ISBLANK(P65)),0,1)</f>
        <v>0</v>
      </c>
      <c r="AG65" s="7">
        <f t="shared" ca="1" si="7"/>
        <v>0</v>
      </c>
      <c r="AH65" s="7">
        <f>IF(OR(R65=segéd!$G$1,R65=segéd!$G$2,R65=segéd!$G$3,R65=segéd!$G$4,R65=segéd!$G$5,R65=segéd!$G$6,ISBLANK(R65)),0,1)</f>
        <v>0</v>
      </c>
      <c r="AI65" s="7">
        <f t="shared" ca="1" si="8"/>
        <v>0</v>
      </c>
      <c r="AJ65" s="7">
        <f t="shared" ca="1" si="9"/>
        <v>0</v>
      </c>
      <c r="AK65" s="7">
        <f t="shared" ca="1" si="10"/>
        <v>0</v>
      </c>
      <c r="AL65" s="3">
        <f>LEN(Táblázat1[[#This Row],[Felhasználási hely 
mérési pont azonosítója (POD) 
 - 33 karakter hosszú (MAVIR POD 29) 
 - Kezdete: HU000
KÖTELEZŐEN TÖLTENDŐ!]])</f>
        <v>0</v>
      </c>
      <c r="AM65" s="3" t="str">
        <f t="shared" si="11"/>
        <v>Rövid</v>
      </c>
      <c r="AN65" s="3" t="str">
        <f>IF(ISBLANK(C65),"",IFERROR(VLOOKUP(LEFT(C65,8),segéd!$C:$D,2,0),"Első 8 karakter helytelen"))</f>
        <v/>
      </c>
      <c r="AO65" s="3" t="str">
        <f t="shared" si="14"/>
        <v/>
      </c>
      <c r="AP65" s="3">
        <f t="shared" si="15"/>
        <v>0</v>
      </c>
    </row>
    <row r="66" spans="1:42">
      <c r="A66" s="25">
        <v>59</v>
      </c>
      <c r="B66" s="36"/>
      <c r="C66" s="36"/>
      <c r="D66" s="37" t="str">
        <f t="shared" si="12"/>
        <v/>
      </c>
      <c r="E66" s="37"/>
      <c r="F66" s="37"/>
      <c r="G66" s="36"/>
      <c r="H66" s="36"/>
      <c r="I66" s="37" t="str">
        <f>IFERROR(VLOOKUP(LEFT(C66,8),segéd!$C:$D,2,0),"")</f>
        <v/>
      </c>
      <c r="J66" s="39"/>
      <c r="K66" s="39"/>
      <c r="L66" s="37"/>
      <c r="M66" s="37"/>
      <c r="N66" s="37"/>
      <c r="O66" s="37"/>
      <c r="P66" s="37"/>
      <c r="Q66" s="40"/>
      <c r="R66" s="37"/>
      <c r="S66" s="40"/>
      <c r="T66" s="37"/>
      <c r="U66" s="40"/>
      <c r="V66" s="40"/>
      <c r="X66" s="7">
        <f t="shared" ca="1" si="4"/>
        <v>0</v>
      </c>
      <c r="Y66" s="7">
        <f>IF(OR(AND(OR(LEFT(C66,8)=segéd!$C$1,LEFT(C66,8)=segéd!$C$2,LEFT(C66,8)=segéd!$C$3,LEFT(C66,8)=segéd!$C$4,LEFT(C66,8)=segéd!$C$5,LEFT(C66,8)=segéd!$C$6,LEFT(C66,8)=segéd!$C$7),OR(LEN(C66)=33,LEN(C66)=29,LEN(C66)=8)),ISBLANK(C66))=TRUE,0,1)</f>
        <v>0</v>
      </c>
      <c r="Z66" s="7">
        <f t="shared" si="13"/>
        <v>0</v>
      </c>
      <c r="AA66" s="7">
        <f t="shared" si="5"/>
        <v>0</v>
      </c>
      <c r="AB66" s="7">
        <f t="shared" si="6"/>
        <v>0</v>
      </c>
      <c r="AC66" s="7">
        <f>IF(OR(L66=segéd!$A$1,L66=segéd!$A$2,L66=segéd!$A$3,L66=segéd!$A$4,ISBLANK(L66)),0,1)</f>
        <v>0</v>
      </c>
      <c r="AD66" s="7">
        <f>IF(OR(AND(L66=segéd!$A$4,OR(M66=segéd!$B$1,M66=segéd!$B$2)),AND(L66&lt;&gt;segéd!$A$4,ISBLANK(M66))),0,1)</f>
        <v>0</v>
      </c>
      <c r="AE66" s="7">
        <f>IF(OR(N66=segéd!$E$1,N66=segéd!$E$2,ISBLANK(N66)),0,1)</f>
        <v>0</v>
      </c>
      <c r="AF66" s="7">
        <f>IF(OR(P66=segéd!$F$1,P66=segéd!$F$2,ISBLANK(P66)),0,1)</f>
        <v>0</v>
      </c>
      <c r="AG66" s="7">
        <f t="shared" ca="1" si="7"/>
        <v>0</v>
      </c>
      <c r="AH66" s="7">
        <f>IF(OR(R66=segéd!$G$1,R66=segéd!$G$2,R66=segéd!$G$3,R66=segéd!$G$4,R66=segéd!$G$5,R66=segéd!$G$6,ISBLANK(R66)),0,1)</f>
        <v>0</v>
      </c>
      <c r="AI66" s="7">
        <f t="shared" ca="1" si="8"/>
        <v>0</v>
      </c>
      <c r="AJ66" s="7">
        <f t="shared" ca="1" si="9"/>
        <v>0</v>
      </c>
      <c r="AK66" s="7">
        <f t="shared" ca="1" si="10"/>
        <v>0</v>
      </c>
      <c r="AL66" s="3">
        <f>LEN(Táblázat1[[#This Row],[Felhasználási hely 
mérési pont azonosítója (POD) 
 - 33 karakter hosszú (MAVIR POD 29) 
 - Kezdete: HU000
KÖTELEZŐEN TÖLTENDŐ!]])</f>
        <v>0</v>
      </c>
      <c r="AM66" s="3" t="str">
        <f t="shared" si="11"/>
        <v>Rövid</v>
      </c>
      <c r="AN66" s="3" t="str">
        <f>IF(ISBLANK(C66),"",IFERROR(VLOOKUP(LEFT(C66,8),segéd!$C:$D,2,0),"Első 8 karakter helytelen"))</f>
        <v/>
      </c>
      <c r="AO66" s="3" t="str">
        <f t="shared" si="14"/>
        <v/>
      </c>
      <c r="AP66" s="3">
        <f t="shared" si="15"/>
        <v>0</v>
      </c>
    </row>
    <row r="67" spans="1:42">
      <c r="A67" s="25">
        <v>60</v>
      </c>
      <c r="B67" s="36"/>
      <c r="C67" s="36"/>
      <c r="D67" s="37" t="str">
        <f t="shared" si="12"/>
        <v/>
      </c>
      <c r="E67" s="37"/>
      <c r="F67" s="37"/>
      <c r="G67" s="36"/>
      <c r="H67" s="36"/>
      <c r="I67" s="37" t="str">
        <f>IFERROR(VLOOKUP(LEFT(C67,8),segéd!$C:$D,2,0),"")</f>
        <v/>
      </c>
      <c r="J67" s="39"/>
      <c r="K67" s="39"/>
      <c r="L67" s="37"/>
      <c r="M67" s="37"/>
      <c r="N67" s="37"/>
      <c r="O67" s="37"/>
      <c r="P67" s="37"/>
      <c r="Q67" s="40"/>
      <c r="R67" s="37"/>
      <c r="S67" s="40"/>
      <c r="T67" s="37"/>
      <c r="U67" s="40"/>
      <c r="V67" s="40"/>
      <c r="X67" s="7">
        <f t="shared" ca="1" si="4"/>
        <v>0</v>
      </c>
      <c r="Y67" s="7">
        <f>IF(OR(AND(OR(LEFT(C67,8)=segéd!$C$1,LEFT(C67,8)=segéd!$C$2,LEFT(C67,8)=segéd!$C$3,LEFT(C67,8)=segéd!$C$4,LEFT(C67,8)=segéd!$C$5,LEFT(C67,8)=segéd!$C$6,LEFT(C67,8)=segéd!$C$7),OR(LEN(C67)=33,LEN(C67)=29,LEN(C67)=8)),ISBLANK(C67))=TRUE,0,1)</f>
        <v>0</v>
      </c>
      <c r="Z67" s="7">
        <f t="shared" si="13"/>
        <v>0</v>
      </c>
      <c r="AA67" s="7">
        <f t="shared" si="5"/>
        <v>0</v>
      </c>
      <c r="AB67" s="7">
        <f t="shared" si="6"/>
        <v>0</v>
      </c>
      <c r="AC67" s="7">
        <f>IF(OR(L67=segéd!$A$1,L67=segéd!$A$2,L67=segéd!$A$3,L67=segéd!$A$4,ISBLANK(L67)),0,1)</f>
        <v>0</v>
      </c>
      <c r="AD67" s="7">
        <f>IF(OR(AND(L67=segéd!$A$4,OR(M67=segéd!$B$1,M67=segéd!$B$2)),AND(L67&lt;&gt;segéd!$A$4,ISBLANK(M67))),0,1)</f>
        <v>0</v>
      </c>
      <c r="AE67" s="7">
        <f>IF(OR(N67=segéd!$E$1,N67=segéd!$E$2,ISBLANK(N67)),0,1)</f>
        <v>0</v>
      </c>
      <c r="AF67" s="7">
        <f>IF(OR(P67=segéd!$F$1,P67=segéd!$F$2,ISBLANK(P67)),0,1)</f>
        <v>0</v>
      </c>
      <c r="AG67" s="7">
        <f t="shared" ca="1" si="7"/>
        <v>0</v>
      </c>
      <c r="AH67" s="7">
        <f>IF(OR(R67=segéd!$G$1,R67=segéd!$G$2,R67=segéd!$G$3,R67=segéd!$G$4,R67=segéd!$G$5,R67=segéd!$G$6,ISBLANK(R67)),0,1)</f>
        <v>0</v>
      </c>
      <c r="AI67" s="7">
        <f t="shared" ca="1" si="8"/>
        <v>0</v>
      </c>
      <c r="AJ67" s="7">
        <f t="shared" ca="1" si="9"/>
        <v>0</v>
      </c>
      <c r="AK67" s="7">
        <f t="shared" ca="1" si="10"/>
        <v>0</v>
      </c>
      <c r="AL67" s="3">
        <f>LEN(Táblázat1[[#This Row],[Felhasználási hely 
mérési pont azonosítója (POD) 
 - 33 karakter hosszú (MAVIR POD 29) 
 - Kezdete: HU000
KÖTELEZŐEN TÖLTENDŐ!]])</f>
        <v>0</v>
      </c>
      <c r="AM67" s="3" t="str">
        <f t="shared" si="11"/>
        <v>Rövid</v>
      </c>
      <c r="AN67" s="3" t="str">
        <f>IF(ISBLANK(C67),"",IFERROR(VLOOKUP(LEFT(C67,8),segéd!$C:$D,2,0),"Első 8 karakter helytelen"))</f>
        <v/>
      </c>
      <c r="AO67" s="3" t="str">
        <f t="shared" si="14"/>
        <v/>
      </c>
      <c r="AP67" s="3">
        <f t="shared" si="15"/>
        <v>0</v>
      </c>
    </row>
    <row r="68" spans="1:42">
      <c r="A68" s="25">
        <v>61</v>
      </c>
      <c r="B68" s="36"/>
      <c r="C68" s="36"/>
      <c r="D68" s="37" t="str">
        <f t="shared" si="12"/>
        <v/>
      </c>
      <c r="E68" s="37"/>
      <c r="F68" s="37"/>
      <c r="G68" s="36"/>
      <c r="H68" s="36"/>
      <c r="I68" s="37" t="str">
        <f>IFERROR(VLOOKUP(LEFT(C68,8),segéd!$C:$D,2,0),"")</f>
        <v/>
      </c>
      <c r="J68" s="39"/>
      <c r="K68" s="39"/>
      <c r="L68" s="37"/>
      <c r="M68" s="37"/>
      <c r="N68" s="37"/>
      <c r="O68" s="37"/>
      <c r="P68" s="37"/>
      <c r="Q68" s="40"/>
      <c r="R68" s="37"/>
      <c r="S68" s="40"/>
      <c r="T68" s="37"/>
      <c r="U68" s="40"/>
      <c r="V68" s="40"/>
      <c r="X68" s="7">
        <f t="shared" ca="1" si="4"/>
        <v>0</v>
      </c>
      <c r="Y68" s="7">
        <f>IF(OR(AND(OR(LEFT(C68,8)=segéd!$C$1,LEFT(C68,8)=segéd!$C$2,LEFT(C68,8)=segéd!$C$3,LEFT(C68,8)=segéd!$C$4,LEFT(C68,8)=segéd!$C$5,LEFT(C68,8)=segéd!$C$6,LEFT(C68,8)=segéd!$C$7),OR(LEN(C68)=33,LEN(C68)=29,LEN(C68)=8)),ISBLANK(C68))=TRUE,0,1)</f>
        <v>0</v>
      </c>
      <c r="Z68" s="7">
        <f t="shared" si="13"/>
        <v>0</v>
      </c>
      <c r="AA68" s="7">
        <f t="shared" si="5"/>
        <v>0</v>
      </c>
      <c r="AB68" s="7">
        <f t="shared" si="6"/>
        <v>0</v>
      </c>
      <c r="AC68" s="7">
        <f>IF(OR(L68=segéd!$A$1,L68=segéd!$A$2,L68=segéd!$A$3,L68=segéd!$A$4,ISBLANK(L68)),0,1)</f>
        <v>0</v>
      </c>
      <c r="AD68" s="7">
        <f>IF(OR(AND(L68=segéd!$A$4,OR(M68=segéd!$B$1,M68=segéd!$B$2)),AND(L68&lt;&gt;segéd!$A$4,ISBLANK(M68))),0,1)</f>
        <v>0</v>
      </c>
      <c r="AE68" s="7">
        <f>IF(OR(N68=segéd!$E$1,N68=segéd!$E$2,ISBLANK(N68)),0,1)</f>
        <v>0</v>
      </c>
      <c r="AF68" s="7">
        <f>IF(OR(P68=segéd!$F$1,P68=segéd!$F$2,ISBLANK(P68)),0,1)</f>
        <v>0</v>
      </c>
      <c r="AG68" s="7">
        <f t="shared" ca="1" si="7"/>
        <v>0</v>
      </c>
      <c r="AH68" s="7">
        <f>IF(OR(R68=segéd!$G$1,R68=segéd!$G$2,R68=segéd!$G$3,R68=segéd!$G$4,R68=segéd!$G$5,R68=segéd!$G$6,ISBLANK(R68)),0,1)</f>
        <v>0</v>
      </c>
      <c r="AI68" s="7">
        <f t="shared" ca="1" si="8"/>
        <v>0</v>
      </c>
      <c r="AJ68" s="7">
        <f t="shared" ca="1" si="9"/>
        <v>0</v>
      </c>
      <c r="AK68" s="7">
        <f t="shared" ca="1" si="10"/>
        <v>0</v>
      </c>
      <c r="AL68" s="3">
        <f>LEN(Táblázat1[[#This Row],[Felhasználási hely 
mérési pont azonosítója (POD) 
 - 33 karakter hosszú (MAVIR POD 29) 
 - Kezdete: HU000
KÖTELEZŐEN TÖLTENDŐ!]])</f>
        <v>0</v>
      </c>
      <c r="AM68" s="3" t="str">
        <f t="shared" si="11"/>
        <v>Rövid</v>
      </c>
      <c r="AN68" s="3" t="str">
        <f>IF(ISBLANK(C68),"",IFERROR(VLOOKUP(LEFT(C68,8),segéd!$C:$D,2,0),"Első 8 karakter helytelen"))</f>
        <v/>
      </c>
      <c r="AO68" s="3" t="str">
        <f t="shared" si="14"/>
        <v/>
      </c>
      <c r="AP68" s="3">
        <f t="shared" si="15"/>
        <v>0</v>
      </c>
    </row>
    <row r="69" spans="1:42">
      <c r="A69" s="25">
        <v>62</v>
      </c>
      <c r="B69" s="36"/>
      <c r="C69" s="36"/>
      <c r="D69" s="37" t="str">
        <f t="shared" si="12"/>
        <v/>
      </c>
      <c r="E69" s="37"/>
      <c r="F69" s="37"/>
      <c r="G69" s="36"/>
      <c r="H69" s="36"/>
      <c r="I69" s="37" t="str">
        <f>IFERROR(VLOOKUP(LEFT(C69,8),segéd!$C:$D,2,0),"")</f>
        <v/>
      </c>
      <c r="J69" s="39"/>
      <c r="K69" s="39"/>
      <c r="L69" s="37"/>
      <c r="M69" s="37"/>
      <c r="N69" s="37"/>
      <c r="O69" s="37"/>
      <c r="P69" s="37"/>
      <c r="Q69" s="40"/>
      <c r="R69" s="37"/>
      <c r="S69" s="40"/>
      <c r="T69" s="37"/>
      <c r="U69" s="40"/>
      <c r="V69" s="40"/>
      <c r="X69" s="7">
        <f t="shared" ca="1" si="4"/>
        <v>0</v>
      </c>
      <c r="Y69" s="7">
        <f>IF(OR(AND(OR(LEFT(C69,8)=segéd!$C$1,LEFT(C69,8)=segéd!$C$2,LEFT(C69,8)=segéd!$C$3,LEFT(C69,8)=segéd!$C$4,LEFT(C69,8)=segéd!$C$5,LEFT(C69,8)=segéd!$C$6,LEFT(C69,8)=segéd!$C$7),OR(LEN(C69)=33,LEN(C69)=29,LEN(C69)=8)),ISBLANK(C69))=TRUE,0,1)</f>
        <v>0</v>
      </c>
      <c r="Z69" s="7">
        <f t="shared" si="13"/>
        <v>0</v>
      </c>
      <c r="AA69" s="7">
        <f t="shared" si="5"/>
        <v>0</v>
      </c>
      <c r="AB69" s="7">
        <f t="shared" si="6"/>
        <v>0</v>
      </c>
      <c r="AC69" s="7">
        <f>IF(OR(L69=segéd!$A$1,L69=segéd!$A$2,L69=segéd!$A$3,L69=segéd!$A$4,ISBLANK(L69)),0,1)</f>
        <v>0</v>
      </c>
      <c r="AD69" s="7">
        <f>IF(OR(AND(L69=segéd!$A$4,OR(M69=segéd!$B$1,M69=segéd!$B$2)),AND(L69&lt;&gt;segéd!$A$4,ISBLANK(M69))),0,1)</f>
        <v>0</v>
      </c>
      <c r="AE69" s="7">
        <f>IF(OR(N69=segéd!$E$1,N69=segéd!$E$2,ISBLANK(N69)),0,1)</f>
        <v>0</v>
      </c>
      <c r="AF69" s="7">
        <f>IF(OR(P69=segéd!$F$1,P69=segéd!$F$2,ISBLANK(P69)),0,1)</f>
        <v>0</v>
      </c>
      <c r="AG69" s="7">
        <f t="shared" ca="1" si="7"/>
        <v>0</v>
      </c>
      <c r="AH69" s="7">
        <f>IF(OR(R69=segéd!$G$1,R69=segéd!$G$2,R69=segéd!$G$3,R69=segéd!$G$4,R69=segéd!$G$5,R69=segéd!$G$6,ISBLANK(R69)),0,1)</f>
        <v>0</v>
      </c>
      <c r="AI69" s="7">
        <f t="shared" ca="1" si="8"/>
        <v>0</v>
      </c>
      <c r="AJ69" s="7">
        <f t="shared" ca="1" si="9"/>
        <v>0</v>
      </c>
      <c r="AK69" s="7">
        <f t="shared" ca="1" si="10"/>
        <v>0</v>
      </c>
      <c r="AL69" s="3">
        <f>LEN(Táblázat1[[#This Row],[Felhasználási hely 
mérési pont azonosítója (POD) 
 - 33 karakter hosszú (MAVIR POD 29) 
 - Kezdete: HU000
KÖTELEZŐEN TÖLTENDŐ!]])</f>
        <v>0</v>
      </c>
      <c r="AM69" s="3" t="str">
        <f t="shared" si="11"/>
        <v>Rövid</v>
      </c>
      <c r="AN69" s="3" t="str">
        <f>IF(ISBLANK(C69),"",IFERROR(VLOOKUP(LEFT(C69,8),segéd!$C:$D,2,0),"Első 8 karakter helytelen"))</f>
        <v/>
      </c>
      <c r="AO69" s="3" t="str">
        <f t="shared" si="14"/>
        <v/>
      </c>
      <c r="AP69" s="3">
        <f t="shared" si="15"/>
        <v>0</v>
      </c>
    </row>
    <row r="70" spans="1:42">
      <c r="A70" s="25">
        <v>63</v>
      </c>
      <c r="B70" s="36"/>
      <c r="C70" s="36"/>
      <c r="D70" s="37" t="str">
        <f t="shared" si="12"/>
        <v/>
      </c>
      <c r="E70" s="37"/>
      <c r="F70" s="37"/>
      <c r="G70" s="36"/>
      <c r="H70" s="36"/>
      <c r="I70" s="37" t="str">
        <f>IFERROR(VLOOKUP(LEFT(C70,8),segéd!$C:$D,2,0),"")</f>
        <v/>
      </c>
      <c r="J70" s="39"/>
      <c r="K70" s="39"/>
      <c r="L70" s="37"/>
      <c r="M70" s="37"/>
      <c r="N70" s="37"/>
      <c r="O70" s="37"/>
      <c r="P70" s="37"/>
      <c r="Q70" s="40"/>
      <c r="R70" s="37"/>
      <c r="S70" s="40"/>
      <c r="T70" s="37"/>
      <c r="U70" s="40"/>
      <c r="V70" s="40"/>
      <c r="X70" s="7">
        <f t="shared" ca="1" si="4"/>
        <v>0</v>
      </c>
      <c r="Y70" s="7">
        <f>IF(OR(AND(OR(LEFT(C70,8)=segéd!$C$1,LEFT(C70,8)=segéd!$C$2,LEFT(C70,8)=segéd!$C$3,LEFT(C70,8)=segéd!$C$4,LEFT(C70,8)=segéd!$C$5,LEFT(C70,8)=segéd!$C$6,LEFT(C70,8)=segéd!$C$7),OR(LEN(C70)=33,LEN(C70)=29,LEN(C70)=8)),ISBLANK(C70))=TRUE,0,1)</f>
        <v>0</v>
      </c>
      <c r="Z70" s="7">
        <f t="shared" si="13"/>
        <v>0</v>
      </c>
      <c r="AA70" s="7">
        <f t="shared" si="5"/>
        <v>0</v>
      </c>
      <c r="AB70" s="7">
        <f t="shared" si="6"/>
        <v>0</v>
      </c>
      <c r="AC70" s="7">
        <f>IF(OR(L70=segéd!$A$1,L70=segéd!$A$2,L70=segéd!$A$3,L70=segéd!$A$4,ISBLANK(L70)),0,1)</f>
        <v>0</v>
      </c>
      <c r="AD70" s="7">
        <f>IF(OR(AND(L70=segéd!$A$4,OR(M70=segéd!$B$1,M70=segéd!$B$2)),AND(L70&lt;&gt;segéd!$A$4,ISBLANK(M70))),0,1)</f>
        <v>0</v>
      </c>
      <c r="AE70" s="7">
        <f>IF(OR(N70=segéd!$E$1,N70=segéd!$E$2,ISBLANK(N70)),0,1)</f>
        <v>0</v>
      </c>
      <c r="AF70" s="7">
        <f>IF(OR(P70=segéd!$F$1,P70=segéd!$F$2,ISBLANK(P70)),0,1)</f>
        <v>0</v>
      </c>
      <c r="AG70" s="7">
        <f t="shared" ca="1" si="7"/>
        <v>0</v>
      </c>
      <c r="AH70" s="7">
        <f>IF(OR(R70=segéd!$G$1,R70=segéd!$G$2,R70=segéd!$G$3,R70=segéd!$G$4,R70=segéd!$G$5,R70=segéd!$G$6,ISBLANK(R70)),0,1)</f>
        <v>0</v>
      </c>
      <c r="AI70" s="7">
        <f t="shared" ca="1" si="8"/>
        <v>0</v>
      </c>
      <c r="AJ70" s="7">
        <f t="shared" ca="1" si="9"/>
        <v>0</v>
      </c>
      <c r="AK70" s="7">
        <f t="shared" ca="1" si="10"/>
        <v>0</v>
      </c>
      <c r="AL70" s="3">
        <f>LEN(Táblázat1[[#This Row],[Felhasználási hely 
mérési pont azonosítója (POD) 
 - 33 karakter hosszú (MAVIR POD 29) 
 - Kezdete: HU000
KÖTELEZŐEN TÖLTENDŐ!]])</f>
        <v>0</v>
      </c>
      <c r="AM70" s="3" t="str">
        <f t="shared" si="11"/>
        <v>Rövid</v>
      </c>
      <c r="AN70" s="3" t="str">
        <f>IF(ISBLANK(C70),"",IFERROR(VLOOKUP(LEFT(C70,8),segéd!$C:$D,2,0),"Első 8 karakter helytelen"))</f>
        <v/>
      </c>
      <c r="AO70" s="3" t="str">
        <f t="shared" si="14"/>
        <v/>
      </c>
      <c r="AP70" s="3">
        <f t="shared" si="15"/>
        <v>0</v>
      </c>
    </row>
    <row r="71" spans="1:42">
      <c r="A71" s="25">
        <v>64</v>
      </c>
      <c r="B71" s="36"/>
      <c r="C71" s="36"/>
      <c r="D71" s="37" t="str">
        <f t="shared" si="12"/>
        <v/>
      </c>
      <c r="E71" s="37"/>
      <c r="F71" s="37"/>
      <c r="G71" s="36"/>
      <c r="H71" s="36"/>
      <c r="I71" s="37" t="str">
        <f>IFERROR(VLOOKUP(LEFT(C71,8),segéd!$C:$D,2,0),"")</f>
        <v/>
      </c>
      <c r="J71" s="39"/>
      <c r="K71" s="39"/>
      <c r="L71" s="37"/>
      <c r="M71" s="37"/>
      <c r="N71" s="37"/>
      <c r="O71" s="37"/>
      <c r="P71" s="37"/>
      <c r="Q71" s="40"/>
      <c r="R71" s="37"/>
      <c r="S71" s="40"/>
      <c r="T71" s="37"/>
      <c r="U71" s="40"/>
      <c r="V71" s="40"/>
      <c r="X71" s="7">
        <f t="shared" ca="1" si="4"/>
        <v>0</v>
      </c>
      <c r="Y71" s="7">
        <f>IF(OR(AND(OR(LEFT(C71,8)=segéd!$C$1,LEFT(C71,8)=segéd!$C$2,LEFT(C71,8)=segéd!$C$3,LEFT(C71,8)=segéd!$C$4,LEFT(C71,8)=segéd!$C$5,LEFT(C71,8)=segéd!$C$6,LEFT(C71,8)=segéd!$C$7),OR(LEN(C71)=33,LEN(C71)=29,LEN(C71)=8)),ISBLANK(C71))=TRUE,0,1)</f>
        <v>0</v>
      </c>
      <c r="Z71" s="7">
        <f t="shared" si="13"/>
        <v>0</v>
      </c>
      <c r="AA71" s="7">
        <f t="shared" si="5"/>
        <v>0</v>
      </c>
      <c r="AB71" s="7">
        <f t="shared" si="6"/>
        <v>0</v>
      </c>
      <c r="AC71" s="7">
        <f>IF(OR(L71=segéd!$A$1,L71=segéd!$A$2,L71=segéd!$A$3,L71=segéd!$A$4,ISBLANK(L71)),0,1)</f>
        <v>0</v>
      </c>
      <c r="AD71" s="7">
        <f>IF(OR(AND(L71=segéd!$A$4,OR(M71=segéd!$B$1,M71=segéd!$B$2)),AND(L71&lt;&gt;segéd!$A$4,ISBLANK(M71))),0,1)</f>
        <v>0</v>
      </c>
      <c r="AE71" s="7">
        <f>IF(OR(N71=segéd!$E$1,N71=segéd!$E$2,ISBLANK(N71)),0,1)</f>
        <v>0</v>
      </c>
      <c r="AF71" s="7">
        <f>IF(OR(P71=segéd!$F$1,P71=segéd!$F$2,ISBLANK(P71)),0,1)</f>
        <v>0</v>
      </c>
      <c r="AG71" s="7">
        <f t="shared" ca="1" si="7"/>
        <v>0</v>
      </c>
      <c r="AH71" s="7">
        <f>IF(OR(R71=segéd!$G$1,R71=segéd!$G$2,R71=segéd!$G$3,R71=segéd!$G$4,R71=segéd!$G$5,R71=segéd!$G$6,ISBLANK(R71)),0,1)</f>
        <v>0</v>
      </c>
      <c r="AI71" s="7">
        <f t="shared" ca="1" si="8"/>
        <v>0</v>
      </c>
      <c r="AJ71" s="7">
        <f t="shared" ca="1" si="9"/>
        <v>0</v>
      </c>
      <c r="AK71" s="7">
        <f t="shared" ca="1" si="10"/>
        <v>0</v>
      </c>
      <c r="AL71" s="3">
        <f>LEN(Táblázat1[[#This Row],[Felhasználási hely 
mérési pont azonosítója (POD) 
 - 33 karakter hosszú (MAVIR POD 29) 
 - Kezdete: HU000
KÖTELEZŐEN TÖLTENDŐ!]])</f>
        <v>0</v>
      </c>
      <c r="AM71" s="3" t="str">
        <f t="shared" si="11"/>
        <v>Rövid</v>
      </c>
      <c r="AN71" s="3" t="str">
        <f>IF(ISBLANK(C71),"",IFERROR(VLOOKUP(LEFT(C71,8),segéd!$C:$D,2,0),"Első 8 karakter helytelen"))</f>
        <v/>
      </c>
      <c r="AO71" s="3" t="str">
        <f t="shared" si="14"/>
        <v/>
      </c>
      <c r="AP71" s="3">
        <f t="shared" si="15"/>
        <v>0</v>
      </c>
    </row>
    <row r="72" spans="1:42">
      <c r="A72" s="25">
        <v>65</v>
      </c>
      <c r="B72" s="36"/>
      <c r="C72" s="36"/>
      <c r="D72" s="37" t="str">
        <f t="shared" ref="D72:D107" si="16">AO72</f>
        <v/>
      </c>
      <c r="E72" s="37"/>
      <c r="F72" s="37"/>
      <c r="G72" s="36"/>
      <c r="H72" s="36"/>
      <c r="I72" s="37" t="str">
        <f>IFERROR(VLOOKUP(LEFT(C72,8),segéd!$C:$D,2,0),"")</f>
        <v/>
      </c>
      <c r="J72" s="39"/>
      <c r="K72" s="39"/>
      <c r="L72" s="37"/>
      <c r="M72" s="37"/>
      <c r="N72" s="37"/>
      <c r="O72" s="37"/>
      <c r="P72" s="37"/>
      <c r="Q72" s="40"/>
      <c r="R72" s="37"/>
      <c r="S72" s="40"/>
      <c r="T72" s="37"/>
      <c r="U72" s="40"/>
      <c r="V72" s="40"/>
      <c r="X72" s="7">
        <f t="shared" ca="1" si="4"/>
        <v>0</v>
      </c>
      <c r="Y72" s="7">
        <f>IF(OR(AND(OR(LEFT(C72,8)=segéd!$C$1,LEFT(C72,8)=segéd!$C$2,LEFT(C72,8)=segéd!$C$3,LEFT(C72,8)=segéd!$C$4,LEFT(C72,8)=segéd!$C$5,LEFT(C72,8)=segéd!$C$6,LEFT(C72,8)=segéd!$C$7),OR(LEN(C72)=33,LEN(C72)=29,LEN(C72)=8)),ISBLANK(C72))=TRUE,0,1)</f>
        <v>0</v>
      </c>
      <c r="Z72" s="7">
        <f t="shared" ref="Z72:Z107" si="17">IF(OR(AND(F72&lt;10000,F72&gt;999,ISNUMBER(F72)),ISBLANK(F72)),0,1)</f>
        <v>0</v>
      </c>
      <c r="AA72" s="7">
        <f t="shared" si="5"/>
        <v>0</v>
      </c>
      <c r="AB72" s="7">
        <f t="shared" si="6"/>
        <v>0</v>
      </c>
      <c r="AC72" s="7">
        <f>IF(OR(L72=segéd!$A$1,L72=segéd!$A$2,L72=segéd!$A$3,L72=segéd!$A$4,ISBLANK(L72)),0,1)</f>
        <v>0</v>
      </c>
      <c r="AD72" s="7">
        <f>IF(OR(AND(L72=segéd!$A$4,OR(M72=segéd!$B$1,M72=segéd!$B$2)),AND(L72&lt;&gt;segéd!$A$4,ISBLANK(M72))),0,1)</f>
        <v>0</v>
      </c>
      <c r="AE72" s="7">
        <f>IF(OR(N72=segéd!$E$1,N72=segéd!$E$2,ISBLANK(N72)),0,1)</f>
        <v>0</v>
      </c>
      <c r="AF72" s="7">
        <f>IF(OR(P72=segéd!$F$1,P72=segéd!$F$2,ISBLANK(P72)),0,1)</f>
        <v>0</v>
      </c>
      <c r="AG72" s="7">
        <f t="shared" ca="1" si="7"/>
        <v>0</v>
      </c>
      <c r="AH72" s="7">
        <f>IF(OR(R72=segéd!$G$1,R72=segéd!$G$2,R72=segéd!$G$3,R72=segéd!$G$4,R72=segéd!$G$5,R72=segéd!$G$6,ISBLANK(R72)),0,1)</f>
        <v>0</v>
      </c>
      <c r="AI72" s="7">
        <f t="shared" ca="1" si="8"/>
        <v>0</v>
      </c>
      <c r="AJ72" s="7">
        <f t="shared" ca="1" si="9"/>
        <v>0</v>
      </c>
      <c r="AK72" s="7">
        <f t="shared" ca="1" si="10"/>
        <v>0</v>
      </c>
      <c r="AL72" s="3">
        <f>LEN(Táblázat1[[#This Row],[Felhasználási hely 
mérési pont azonosítója (POD) 
 - 33 karakter hosszú (MAVIR POD 29) 
 - Kezdete: HU000
KÖTELEZŐEN TÖLTENDŐ!]])</f>
        <v>0</v>
      </c>
      <c r="AM72" s="3" t="str">
        <f t="shared" si="11"/>
        <v>Rövid</v>
      </c>
      <c r="AN72" s="3" t="str">
        <f>IF(ISBLANK(C72),"",IFERROR(VLOOKUP(LEFT(C72,8),segéd!$C:$D,2,0),"Első 8 karakter helytelen"))</f>
        <v/>
      </c>
      <c r="AO72" s="3" t="str">
        <f t="shared" ref="AO72:AO103" si="18">IF(ISBLANK(C72),"",IF(LEFT(C72,8)="HU001000",IF(AND(OR(AL72=33,AL72=29),AN72&lt;&gt;"Első 8 karakter helytelen"),CONCATENATE("Helyes (",AL72," karakter)"),IF(AND(OR(AL72&lt;&gt;33,AL72&lt;&gt;29),AN72&lt;&gt;"Első 8 karakter helytelen"),CONCATENATE(AM72," (",AL72," karakter)"),IF(AND(OR(AL72=33,AL72=29),AN72="Első 8 karakter helytelen"),"Első 8 karakter helytelen",IF(AND(OR(AL72&lt;&gt;33,AL72&lt;&gt;29),AN72="Első 8 karakter helytelen"),CONCATENATE("Első 8 karakter helytelen",", ",AM72," (",AL72," karakter)"),"")))),IF(AND(AL72=33,AN72&lt;&gt;"Első 8 karakter helytelen"),CONCATENATE("Helyes (",AL72," karakter)"),IF(AND(AL72&lt;&gt;33,AN72&lt;&gt;"Első 8 karakter helytelen"),CONCATENATE(AM72," (",AL72," karakter)"),IF(AND(AL72=33,AN72="Első 8 karakter helytelen"),"Első 8 karakter helytelen",IF(AND(AL72&lt;&gt;33,AN72="Első 8 karakter helytelen"),CONCATENATE("Első 8 karakter helytelen",", ",AM72," (",AL72," karakter)"),""))))))</f>
        <v/>
      </c>
      <c r="AP72" s="3">
        <f t="shared" ref="AP72:AP107" si="19">IF(ISBLANK(C72),0,IF(ISBLANK(E72),1,0))</f>
        <v>0</v>
      </c>
    </row>
    <row r="73" spans="1:42">
      <c r="A73" s="25">
        <v>66</v>
      </c>
      <c r="B73" s="36"/>
      <c r="C73" s="36"/>
      <c r="D73" s="37" t="str">
        <f t="shared" si="16"/>
        <v/>
      </c>
      <c r="E73" s="37"/>
      <c r="F73" s="37"/>
      <c r="G73" s="36"/>
      <c r="H73" s="36"/>
      <c r="I73" s="37" t="str">
        <f>IFERROR(VLOOKUP(LEFT(C73,8),segéd!$C:$D,2,0),"")</f>
        <v/>
      </c>
      <c r="J73" s="39"/>
      <c r="K73" s="39"/>
      <c r="L73" s="37"/>
      <c r="M73" s="37"/>
      <c r="N73" s="37"/>
      <c r="O73" s="37"/>
      <c r="P73" s="37"/>
      <c r="Q73" s="40"/>
      <c r="R73" s="37"/>
      <c r="S73" s="40"/>
      <c r="T73" s="37"/>
      <c r="U73" s="40"/>
      <c r="V73" s="40"/>
      <c r="X73" s="7">
        <f t="shared" ref="X73:X107" ca="1" si="20">IFERROR(SUM($Y73:$AK73,AP73),1)</f>
        <v>0</v>
      </c>
      <c r="Y73" s="7">
        <f>IF(OR(AND(OR(LEFT(C73,8)=segéd!$C$1,LEFT(C73,8)=segéd!$C$2,LEFT(C73,8)=segéd!$C$3,LEFT(C73,8)=segéd!$C$4,LEFT(C73,8)=segéd!$C$5,LEFT(C73,8)=segéd!$C$6,LEFT(C73,8)=segéd!$C$7),OR(LEN(C73)=33,LEN(C73)=29,LEN(C73)=8)),ISBLANK(C73))=TRUE,0,1)</f>
        <v>0</v>
      </c>
      <c r="Z73" s="7">
        <f t="shared" si="17"/>
        <v>0</v>
      </c>
      <c r="AA73" s="7">
        <f t="shared" ref="AA73:AA107" si="21">IF(OR(AND(J73&lt;100000000,J73&gt;0,ISNUMBER(J73)),ISBLANK(J73)),0,1)</f>
        <v>0</v>
      </c>
      <c r="AB73" s="7">
        <f t="shared" ref="AB73:AB107" si="22">IF(OR(AND(K73&lt;100000000,K73&gt;0,ISNUMBER(K73)),ISBLANK(K73)),0,1)</f>
        <v>0</v>
      </c>
      <c r="AC73" s="7">
        <f>IF(OR(L73=segéd!$A$1,L73=segéd!$A$2,L73=segéd!$A$3,L73=segéd!$A$4,ISBLANK(L73)),0,1)</f>
        <v>0</v>
      </c>
      <c r="AD73" s="7">
        <f>IF(OR(AND(L73=segéd!$A$4,OR(M73=segéd!$B$1,M73=segéd!$B$2)),AND(L73&lt;&gt;segéd!$A$4,ISBLANK(M73))),0,1)</f>
        <v>0</v>
      </c>
      <c r="AE73" s="7">
        <f>IF(OR(N73=segéd!$E$1,N73=segéd!$E$2,ISBLANK(N73)),0,1)</f>
        <v>0</v>
      </c>
      <c r="AF73" s="7">
        <f>IF(OR(P73=segéd!$F$1,P73=segéd!$F$2,ISBLANK(P73)),0,1)</f>
        <v>0</v>
      </c>
      <c r="AG73" s="7">
        <f t="shared" ref="AG73:AG107" ca="1" si="23">IF(OR(Q73&gt;=TODAY()-31,ISBLANK(Q73)),0,1)</f>
        <v>0</v>
      </c>
      <c r="AH73" s="7">
        <f>IF(OR(R73=segéd!$G$1,R73=segéd!$G$2,R73=segéd!$G$3,R73=segéd!$G$4,R73=segéd!$G$5,R73=segéd!$G$6,ISBLANK(R73)),0,1)</f>
        <v>0</v>
      </c>
      <c r="AI73" s="7">
        <f t="shared" ref="AI73:AI107" ca="1" si="24">IF(OR(S73&gt;=TODAY()-31,ISBLANK(S73)),0,1)</f>
        <v>0</v>
      </c>
      <c r="AJ73" s="7">
        <f t="shared" ref="AJ73:AJ107" ca="1" si="25">IF(OR(U73&gt;=TODAY()-31,ISBLANK(U73)),0,1)</f>
        <v>0</v>
      </c>
      <c r="AK73" s="7">
        <f t="shared" ref="AK73:AK107" ca="1" si="26">IF(OR(AND(V73&gt;=TODAY()-31,V73&gt;=U73),ISBLANK(V73)),0,1)</f>
        <v>0</v>
      </c>
      <c r="AL73" s="3">
        <f>LEN(Táblázat1[[#This Row],[Felhasználási hely 
mérési pont azonosítója (POD) 
 - 33 karakter hosszú (MAVIR POD 29) 
 - Kezdete: HU000
KÖTELEZŐEN TÖLTENDŐ!]])</f>
        <v>0</v>
      </c>
      <c r="AM73" s="3" t="str">
        <f t="shared" ref="AM73:AM107" si="27">IF(AL73&lt;33,"Rövid","Hosszú")</f>
        <v>Rövid</v>
      </c>
      <c r="AN73" s="3" t="str">
        <f>IF(ISBLANK(C73),"",IFERROR(VLOOKUP(LEFT(C73,8),segéd!$C:$D,2,0),"Első 8 karakter helytelen"))</f>
        <v/>
      </c>
      <c r="AO73" s="3" t="str">
        <f t="shared" si="18"/>
        <v/>
      </c>
      <c r="AP73" s="3">
        <f t="shared" si="19"/>
        <v>0</v>
      </c>
    </row>
    <row r="74" spans="1:42">
      <c r="A74" s="25">
        <v>67</v>
      </c>
      <c r="B74" s="36"/>
      <c r="C74" s="36"/>
      <c r="D74" s="37" t="str">
        <f t="shared" si="16"/>
        <v/>
      </c>
      <c r="E74" s="37"/>
      <c r="F74" s="37"/>
      <c r="G74" s="36"/>
      <c r="H74" s="36"/>
      <c r="I74" s="37" t="str">
        <f>IFERROR(VLOOKUP(LEFT(C74,8),segéd!$C:$D,2,0),"")</f>
        <v/>
      </c>
      <c r="J74" s="39"/>
      <c r="K74" s="39"/>
      <c r="L74" s="37"/>
      <c r="M74" s="37"/>
      <c r="N74" s="37"/>
      <c r="O74" s="37"/>
      <c r="P74" s="37"/>
      <c r="Q74" s="40"/>
      <c r="R74" s="37"/>
      <c r="S74" s="40"/>
      <c r="T74" s="37"/>
      <c r="U74" s="40"/>
      <c r="V74" s="40"/>
      <c r="X74" s="7">
        <f t="shared" ca="1" si="20"/>
        <v>0</v>
      </c>
      <c r="Y74" s="7">
        <f>IF(OR(AND(OR(LEFT(C74,8)=segéd!$C$1,LEFT(C74,8)=segéd!$C$2,LEFT(C74,8)=segéd!$C$3,LEFT(C74,8)=segéd!$C$4,LEFT(C74,8)=segéd!$C$5,LEFT(C74,8)=segéd!$C$6,LEFT(C74,8)=segéd!$C$7),OR(LEN(C74)=33,LEN(C74)=29,LEN(C74)=8)),ISBLANK(C74))=TRUE,0,1)</f>
        <v>0</v>
      </c>
      <c r="Z74" s="7">
        <f t="shared" si="17"/>
        <v>0</v>
      </c>
      <c r="AA74" s="7">
        <f t="shared" si="21"/>
        <v>0</v>
      </c>
      <c r="AB74" s="7">
        <f t="shared" si="22"/>
        <v>0</v>
      </c>
      <c r="AC74" s="7">
        <f>IF(OR(L74=segéd!$A$1,L74=segéd!$A$2,L74=segéd!$A$3,L74=segéd!$A$4,ISBLANK(L74)),0,1)</f>
        <v>0</v>
      </c>
      <c r="AD74" s="7">
        <f>IF(OR(AND(L74=segéd!$A$4,OR(M74=segéd!$B$1,M74=segéd!$B$2)),AND(L74&lt;&gt;segéd!$A$4,ISBLANK(M74))),0,1)</f>
        <v>0</v>
      </c>
      <c r="AE74" s="7">
        <f>IF(OR(N74=segéd!$E$1,N74=segéd!$E$2,ISBLANK(N74)),0,1)</f>
        <v>0</v>
      </c>
      <c r="AF74" s="7">
        <f>IF(OR(P74=segéd!$F$1,P74=segéd!$F$2,ISBLANK(P74)),0,1)</f>
        <v>0</v>
      </c>
      <c r="AG74" s="7">
        <f t="shared" ca="1" si="23"/>
        <v>0</v>
      </c>
      <c r="AH74" s="7">
        <f>IF(OR(R74=segéd!$G$1,R74=segéd!$G$2,R74=segéd!$G$3,R74=segéd!$G$4,R74=segéd!$G$5,R74=segéd!$G$6,ISBLANK(R74)),0,1)</f>
        <v>0</v>
      </c>
      <c r="AI74" s="7">
        <f t="shared" ca="1" si="24"/>
        <v>0</v>
      </c>
      <c r="AJ74" s="7">
        <f t="shared" ca="1" si="25"/>
        <v>0</v>
      </c>
      <c r="AK74" s="7">
        <f t="shared" ca="1" si="26"/>
        <v>0</v>
      </c>
      <c r="AL74" s="3">
        <f>LEN(Táblázat1[[#This Row],[Felhasználási hely 
mérési pont azonosítója (POD) 
 - 33 karakter hosszú (MAVIR POD 29) 
 - Kezdete: HU000
KÖTELEZŐEN TÖLTENDŐ!]])</f>
        <v>0</v>
      </c>
      <c r="AM74" s="3" t="str">
        <f t="shared" si="27"/>
        <v>Rövid</v>
      </c>
      <c r="AN74" s="3" t="str">
        <f>IF(ISBLANK(C74),"",IFERROR(VLOOKUP(LEFT(C74,8),segéd!$C:$D,2,0),"Első 8 karakter helytelen"))</f>
        <v/>
      </c>
      <c r="AO74" s="3" t="str">
        <f t="shared" si="18"/>
        <v/>
      </c>
      <c r="AP74" s="3">
        <f t="shared" si="19"/>
        <v>0</v>
      </c>
    </row>
    <row r="75" spans="1:42">
      <c r="A75" s="25">
        <v>68</v>
      </c>
      <c r="B75" s="36"/>
      <c r="C75" s="36"/>
      <c r="D75" s="37" t="str">
        <f t="shared" si="16"/>
        <v/>
      </c>
      <c r="E75" s="37"/>
      <c r="F75" s="37"/>
      <c r="G75" s="36"/>
      <c r="H75" s="36"/>
      <c r="I75" s="37" t="str">
        <f>IFERROR(VLOOKUP(LEFT(C75,8),segéd!$C:$D,2,0),"")</f>
        <v/>
      </c>
      <c r="J75" s="39"/>
      <c r="K75" s="39"/>
      <c r="L75" s="37"/>
      <c r="M75" s="37"/>
      <c r="N75" s="37"/>
      <c r="O75" s="37"/>
      <c r="P75" s="37"/>
      <c r="Q75" s="40"/>
      <c r="R75" s="37"/>
      <c r="S75" s="40"/>
      <c r="T75" s="37"/>
      <c r="U75" s="40"/>
      <c r="V75" s="40"/>
      <c r="X75" s="7">
        <f t="shared" ca="1" si="20"/>
        <v>0</v>
      </c>
      <c r="Y75" s="7">
        <f>IF(OR(AND(OR(LEFT(C75,8)=segéd!$C$1,LEFT(C75,8)=segéd!$C$2,LEFT(C75,8)=segéd!$C$3,LEFT(C75,8)=segéd!$C$4,LEFT(C75,8)=segéd!$C$5,LEFT(C75,8)=segéd!$C$6,LEFT(C75,8)=segéd!$C$7),OR(LEN(C75)=33,LEN(C75)=29,LEN(C75)=8)),ISBLANK(C75))=TRUE,0,1)</f>
        <v>0</v>
      </c>
      <c r="Z75" s="7">
        <f t="shared" si="17"/>
        <v>0</v>
      </c>
      <c r="AA75" s="7">
        <f t="shared" si="21"/>
        <v>0</v>
      </c>
      <c r="AB75" s="7">
        <f t="shared" si="22"/>
        <v>0</v>
      </c>
      <c r="AC75" s="7">
        <f>IF(OR(L75=segéd!$A$1,L75=segéd!$A$2,L75=segéd!$A$3,L75=segéd!$A$4,ISBLANK(L75)),0,1)</f>
        <v>0</v>
      </c>
      <c r="AD75" s="7">
        <f>IF(OR(AND(L75=segéd!$A$4,OR(M75=segéd!$B$1,M75=segéd!$B$2)),AND(L75&lt;&gt;segéd!$A$4,ISBLANK(M75))),0,1)</f>
        <v>0</v>
      </c>
      <c r="AE75" s="7">
        <f>IF(OR(N75=segéd!$E$1,N75=segéd!$E$2,ISBLANK(N75)),0,1)</f>
        <v>0</v>
      </c>
      <c r="AF75" s="7">
        <f>IF(OR(P75=segéd!$F$1,P75=segéd!$F$2,ISBLANK(P75)),0,1)</f>
        <v>0</v>
      </c>
      <c r="AG75" s="7">
        <f t="shared" ca="1" si="23"/>
        <v>0</v>
      </c>
      <c r="AH75" s="7">
        <f>IF(OR(R75=segéd!$G$1,R75=segéd!$G$2,R75=segéd!$G$3,R75=segéd!$G$4,R75=segéd!$G$5,R75=segéd!$G$6,ISBLANK(R75)),0,1)</f>
        <v>0</v>
      </c>
      <c r="AI75" s="7">
        <f t="shared" ca="1" si="24"/>
        <v>0</v>
      </c>
      <c r="AJ75" s="7">
        <f t="shared" ca="1" si="25"/>
        <v>0</v>
      </c>
      <c r="AK75" s="7">
        <f t="shared" ca="1" si="26"/>
        <v>0</v>
      </c>
      <c r="AL75" s="3">
        <f>LEN(Táblázat1[[#This Row],[Felhasználási hely 
mérési pont azonosítója (POD) 
 - 33 karakter hosszú (MAVIR POD 29) 
 - Kezdete: HU000
KÖTELEZŐEN TÖLTENDŐ!]])</f>
        <v>0</v>
      </c>
      <c r="AM75" s="3" t="str">
        <f t="shared" si="27"/>
        <v>Rövid</v>
      </c>
      <c r="AN75" s="3" t="str">
        <f>IF(ISBLANK(C75),"",IFERROR(VLOOKUP(LEFT(C75,8),segéd!$C:$D,2,0),"Első 8 karakter helytelen"))</f>
        <v/>
      </c>
      <c r="AO75" s="3" t="str">
        <f t="shared" si="18"/>
        <v/>
      </c>
      <c r="AP75" s="3">
        <f t="shared" si="19"/>
        <v>0</v>
      </c>
    </row>
    <row r="76" spans="1:42">
      <c r="A76" s="25">
        <v>69</v>
      </c>
      <c r="B76" s="36"/>
      <c r="C76" s="36"/>
      <c r="D76" s="37" t="str">
        <f t="shared" si="16"/>
        <v/>
      </c>
      <c r="E76" s="37"/>
      <c r="F76" s="37"/>
      <c r="G76" s="36"/>
      <c r="H76" s="36"/>
      <c r="I76" s="37" t="str">
        <f>IFERROR(VLOOKUP(LEFT(C76,8),segéd!$C:$D,2,0),"")</f>
        <v/>
      </c>
      <c r="J76" s="39"/>
      <c r="K76" s="39"/>
      <c r="L76" s="37"/>
      <c r="M76" s="37"/>
      <c r="N76" s="37"/>
      <c r="O76" s="37"/>
      <c r="P76" s="37"/>
      <c r="Q76" s="40"/>
      <c r="R76" s="37"/>
      <c r="S76" s="40"/>
      <c r="T76" s="37"/>
      <c r="U76" s="40"/>
      <c r="V76" s="40"/>
      <c r="X76" s="7">
        <f t="shared" ca="1" si="20"/>
        <v>0</v>
      </c>
      <c r="Y76" s="7">
        <f>IF(OR(AND(OR(LEFT(C76,8)=segéd!$C$1,LEFT(C76,8)=segéd!$C$2,LEFT(C76,8)=segéd!$C$3,LEFT(C76,8)=segéd!$C$4,LEFT(C76,8)=segéd!$C$5,LEFT(C76,8)=segéd!$C$6,LEFT(C76,8)=segéd!$C$7),OR(LEN(C76)=33,LEN(C76)=29,LEN(C76)=8)),ISBLANK(C76))=TRUE,0,1)</f>
        <v>0</v>
      </c>
      <c r="Z76" s="7">
        <f t="shared" si="17"/>
        <v>0</v>
      </c>
      <c r="AA76" s="7">
        <f t="shared" si="21"/>
        <v>0</v>
      </c>
      <c r="AB76" s="7">
        <f t="shared" si="22"/>
        <v>0</v>
      </c>
      <c r="AC76" s="7">
        <f>IF(OR(L76=segéd!$A$1,L76=segéd!$A$2,L76=segéd!$A$3,L76=segéd!$A$4,ISBLANK(L76)),0,1)</f>
        <v>0</v>
      </c>
      <c r="AD76" s="7">
        <f>IF(OR(AND(L76=segéd!$A$4,OR(M76=segéd!$B$1,M76=segéd!$B$2)),AND(L76&lt;&gt;segéd!$A$4,ISBLANK(M76))),0,1)</f>
        <v>0</v>
      </c>
      <c r="AE76" s="7">
        <f>IF(OR(N76=segéd!$E$1,N76=segéd!$E$2,ISBLANK(N76)),0,1)</f>
        <v>0</v>
      </c>
      <c r="AF76" s="7">
        <f>IF(OR(P76=segéd!$F$1,P76=segéd!$F$2,ISBLANK(P76)),0,1)</f>
        <v>0</v>
      </c>
      <c r="AG76" s="7">
        <f t="shared" ca="1" si="23"/>
        <v>0</v>
      </c>
      <c r="AH76" s="7">
        <f>IF(OR(R76=segéd!$G$1,R76=segéd!$G$2,R76=segéd!$G$3,R76=segéd!$G$4,R76=segéd!$G$5,R76=segéd!$G$6,ISBLANK(R76)),0,1)</f>
        <v>0</v>
      </c>
      <c r="AI76" s="7">
        <f t="shared" ca="1" si="24"/>
        <v>0</v>
      </c>
      <c r="AJ76" s="7">
        <f t="shared" ca="1" si="25"/>
        <v>0</v>
      </c>
      <c r="AK76" s="7">
        <f t="shared" ca="1" si="26"/>
        <v>0</v>
      </c>
      <c r="AL76" s="3">
        <f>LEN(Táblázat1[[#This Row],[Felhasználási hely 
mérési pont azonosítója (POD) 
 - 33 karakter hosszú (MAVIR POD 29) 
 - Kezdete: HU000
KÖTELEZŐEN TÖLTENDŐ!]])</f>
        <v>0</v>
      </c>
      <c r="AM76" s="3" t="str">
        <f t="shared" si="27"/>
        <v>Rövid</v>
      </c>
      <c r="AN76" s="3" t="str">
        <f>IF(ISBLANK(C76),"",IFERROR(VLOOKUP(LEFT(C76,8),segéd!$C:$D,2,0),"Első 8 karakter helytelen"))</f>
        <v/>
      </c>
      <c r="AO76" s="3" t="str">
        <f t="shared" si="18"/>
        <v/>
      </c>
      <c r="AP76" s="3">
        <f t="shared" si="19"/>
        <v>0</v>
      </c>
    </row>
    <row r="77" spans="1:42">
      <c r="A77" s="25">
        <v>70</v>
      </c>
      <c r="B77" s="36"/>
      <c r="C77" s="36"/>
      <c r="D77" s="37" t="str">
        <f t="shared" si="16"/>
        <v/>
      </c>
      <c r="E77" s="37"/>
      <c r="F77" s="37"/>
      <c r="G77" s="36"/>
      <c r="H77" s="36"/>
      <c r="I77" s="37" t="str">
        <f>IFERROR(VLOOKUP(LEFT(C77,8),segéd!$C:$D,2,0),"")</f>
        <v/>
      </c>
      <c r="J77" s="39"/>
      <c r="K77" s="39"/>
      <c r="L77" s="37"/>
      <c r="M77" s="37"/>
      <c r="N77" s="37"/>
      <c r="O77" s="37"/>
      <c r="P77" s="37"/>
      <c r="Q77" s="40"/>
      <c r="R77" s="37"/>
      <c r="S77" s="40"/>
      <c r="T77" s="37"/>
      <c r="U77" s="40"/>
      <c r="V77" s="40"/>
      <c r="X77" s="7">
        <f t="shared" ca="1" si="20"/>
        <v>0</v>
      </c>
      <c r="Y77" s="7">
        <f>IF(OR(AND(OR(LEFT(C77,8)=segéd!$C$1,LEFT(C77,8)=segéd!$C$2,LEFT(C77,8)=segéd!$C$3,LEFT(C77,8)=segéd!$C$4,LEFT(C77,8)=segéd!$C$5,LEFT(C77,8)=segéd!$C$6,LEFT(C77,8)=segéd!$C$7),OR(LEN(C77)=33,LEN(C77)=29,LEN(C77)=8)),ISBLANK(C77))=TRUE,0,1)</f>
        <v>0</v>
      </c>
      <c r="Z77" s="7">
        <f t="shared" si="17"/>
        <v>0</v>
      </c>
      <c r="AA77" s="7">
        <f t="shared" si="21"/>
        <v>0</v>
      </c>
      <c r="AB77" s="7">
        <f t="shared" si="22"/>
        <v>0</v>
      </c>
      <c r="AC77" s="7">
        <f>IF(OR(L77=segéd!$A$1,L77=segéd!$A$2,L77=segéd!$A$3,L77=segéd!$A$4,ISBLANK(L77)),0,1)</f>
        <v>0</v>
      </c>
      <c r="AD77" s="7">
        <f>IF(OR(AND(L77=segéd!$A$4,OR(M77=segéd!$B$1,M77=segéd!$B$2)),AND(L77&lt;&gt;segéd!$A$4,ISBLANK(M77))),0,1)</f>
        <v>0</v>
      </c>
      <c r="AE77" s="7">
        <f>IF(OR(N77=segéd!$E$1,N77=segéd!$E$2,ISBLANK(N77)),0,1)</f>
        <v>0</v>
      </c>
      <c r="AF77" s="7">
        <f>IF(OR(P77=segéd!$F$1,P77=segéd!$F$2,ISBLANK(P77)),0,1)</f>
        <v>0</v>
      </c>
      <c r="AG77" s="7">
        <f t="shared" ca="1" si="23"/>
        <v>0</v>
      </c>
      <c r="AH77" s="7">
        <f>IF(OR(R77=segéd!$G$1,R77=segéd!$G$2,R77=segéd!$G$3,R77=segéd!$G$4,R77=segéd!$G$5,R77=segéd!$G$6,ISBLANK(R77)),0,1)</f>
        <v>0</v>
      </c>
      <c r="AI77" s="7">
        <f t="shared" ca="1" si="24"/>
        <v>0</v>
      </c>
      <c r="AJ77" s="7">
        <f t="shared" ca="1" si="25"/>
        <v>0</v>
      </c>
      <c r="AK77" s="7">
        <f t="shared" ca="1" si="26"/>
        <v>0</v>
      </c>
      <c r="AL77" s="3">
        <f>LEN(Táblázat1[[#This Row],[Felhasználási hely 
mérési pont azonosítója (POD) 
 - 33 karakter hosszú (MAVIR POD 29) 
 - Kezdete: HU000
KÖTELEZŐEN TÖLTENDŐ!]])</f>
        <v>0</v>
      </c>
      <c r="AM77" s="3" t="str">
        <f t="shared" si="27"/>
        <v>Rövid</v>
      </c>
      <c r="AN77" s="3" t="str">
        <f>IF(ISBLANK(C77),"",IFERROR(VLOOKUP(LEFT(C77,8),segéd!$C:$D,2,0),"Első 8 karakter helytelen"))</f>
        <v/>
      </c>
      <c r="AO77" s="3" t="str">
        <f t="shared" si="18"/>
        <v/>
      </c>
      <c r="AP77" s="3">
        <f t="shared" si="19"/>
        <v>0</v>
      </c>
    </row>
    <row r="78" spans="1:42">
      <c r="A78" s="25">
        <v>71</v>
      </c>
      <c r="B78" s="36"/>
      <c r="C78" s="36"/>
      <c r="D78" s="37" t="str">
        <f t="shared" si="16"/>
        <v/>
      </c>
      <c r="E78" s="37"/>
      <c r="F78" s="37"/>
      <c r="G78" s="36"/>
      <c r="H78" s="36"/>
      <c r="I78" s="37" t="str">
        <f>IFERROR(VLOOKUP(LEFT(C78,8),segéd!$C:$D,2,0),"")</f>
        <v/>
      </c>
      <c r="J78" s="39"/>
      <c r="K78" s="39"/>
      <c r="L78" s="37"/>
      <c r="M78" s="37"/>
      <c r="N78" s="37"/>
      <c r="O78" s="37"/>
      <c r="P78" s="37"/>
      <c r="Q78" s="40"/>
      <c r="R78" s="37"/>
      <c r="S78" s="40"/>
      <c r="T78" s="37"/>
      <c r="U78" s="40"/>
      <c r="V78" s="40"/>
      <c r="X78" s="7">
        <f t="shared" ca="1" si="20"/>
        <v>0</v>
      </c>
      <c r="Y78" s="7">
        <f>IF(OR(AND(OR(LEFT(C78,8)=segéd!$C$1,LEFT(C78,8)=segéd!$C$2,LEFT(C78,8)=segéd!$C$3,LEFT(C78,8)=segéd!$C$4,LEFT(C78,8)=segéd!$C$5,LEFT(C78,8)=segéd!$C$6,LEFT(C78,8)=segéd!$C$7),OR(LEN(C78)=33,LEN(C78)=29,LEN(C78)=8)),ISBLANK(C78))=TRUE,0,1)</f>
        <v>0</v>
      </c>
      <c r="Z78" s="7">
        <f t="shared" si="17"/>
        <v>0</v>
      </c>
      <c r="AA78" s="7">
        <f t="shared" si="21"/>
        <v>0</v>
      </c>
      <c r="AB78" s="7">
        <f t="shared" si="22"/>
        <v>0</v>
      </c>
      <c r="AC78" s="7">
        <f>IF(OR(L78=segéd!$A$1,L78=segéd!$A$2,L78=segéd!$A$3,L78=segéd!$A$4,ISBLANK(L78)),0,1)</f>
        <v>0</v>
      </c>
      <c r="AD78" s="7">
        <f>IF(OR(AND(L78=segéd!$A$4,OR(M78=segéd!$B$1,M78=segéd!$B$2)),AND(L78&lt;&gt;segéd!$A$4,ISBLANK(M78))),0,1)</f>
        <v>0</v>
      </c>
      <c r="AE78" s="7">
        <f>IF(OR(N78=segéd!$E$1,N78=segéd!$E$2,ISBLANK(N78)),0,1)</f>
        <v>0</v>
      </c>
      <c r="AF78" s="7">
        <f>IF(OR(P78=segéd!$F$1,P78=segéd!$F$2,ISBLANK(P78)),0,1)</f>
        <v>0</v>
      </c>
      <c r="AG78" s="7">
        <f t="shared" ca="1" si="23"/>
        <v>0</v>
      </c>
      <c r="AH78" s="7">
        <f>IF(OR(R78=segéd!$G$1,R78=segéd!$G$2,R78=segéd!$G$3,R78=segéd!$G$4,R78=segéd!$G$5,R78=segéd!$G$6,ISBLANK(R78)),0,1)</f>
        <v>0</v>
      </c>
      <c r="AI78" s="7">
        <f t="shared" ca="1" si="24"/>
        <v>0</v>
      </c>
      <c r="AJ78" s="7">
        <f t="shared" ca="1" si="25"/>
        <v>0</v>
      </c>
      <c r="AK78" s="7">
        <f t="shared" ca="1" si="26"/>
        <v>0</v>
      </c>
      <c r="AL78" s="3">
        <f>LEN(Táblázat1[[#This Row],[Felhasználási hely 
mérési pont azonosítója (POD) 
 - 33 karakter hosszú (MAVIR POD 29) 
 - Kezdete: HU000
KÖTELEZŐEN TÖLTENDŐ!]])</f>
        <v>0</v>
      </c>
      <c r="AM78" s="3" t="str">
        <f t="shared" si="27"/>
        <v>Rövid</v>
      </c>
      <c r="AN78" s="3" t="str">
        <f>IF(ISBLANK(C78),"",IFERROR(VLOOKUP(LEFT(C78,8),segéd!$C:$D,2,0),"Első 8 karakter helytelen"))</f>
        <v/>
      </c>
      <c r="AO78" s="3" t="str">
        <f t="shared" si="18"/>
        <v/>
      </c>
      <c r="AP78" s="3">
        <f t="shared" si="19"/>
        <v>0</v>
      </c>
    </row>
    <row r="79" spans="1:42">
      <c r="A79" s="25">
        <v>72</v>
      </c>
      <c r="B79" s="36"/>
      <c r="C79" s="36"/>
      <c r="D79" s="37" t="str">
        <f t="shared" si="16"/>
        <v/>
      </c>
      <c r="E79" s="37"/>
      <c r="F79" s="37"/>
      <c r="G79" s="36"/>
      <c r="H79" s="36"/>
      <c r="I79" s="37" t="str">
        <f>IFERROR(VLOOKUP(LEFT(C79,8),segéd!$C:$D,2,0),"")</f>
        <v/>
      </c>
      <c r="J79" s="39"/>
      <c r="K79" s="39"/>
      <c r="L79" s="37"/>
      <c r="M79" s="37"/>
      <c r="N79" s="37"/>
      <c r="O79" s="37"/>
      <c r="P79" s="37"/>
      <c r="Q79" s="40"/>
      <c r="R79" s="37"/>
      <c r="S79" s="40"/>
      <c r="T79" s="37"/>
      <c r="U79" s="40"/>
      <c r="V79" s="40"/>
      <c r="X79" s="7">
        <f t="shared" ca="1" si="20"/>
        <v>0</v>
      </c>
      <c r="Y79" s="7">
        <f>IF(OR(AND(OR(LEFT(C79,8)=segéd!$C$1,LEFT(C79,8)=segéd!$C$2,LEFT(C79,8)=segéd!$C$3,LEFT(C79,8)=segéd!$C$4,LEFT(C79,8)=segéd!$C$5,LEFT(C79,8)=segéd!$C$6,LEFT(C79,8)=segéd!$C$7),OR(LEN(C79)=33,LEN(C79)=29,LEN(C79)=8)),ISBLANK(C79))=TRUE,0,1)</f>
        <v>0</v>
      </c>
      <c r="Z79" s="7">
        <f t="shared" si="17"/>
        <v>0</v>
      </c>
      <c r="AA79" s="7">
        <f t="shared" si="21"/>
        <v>0</v>
      </c>
      <c r="AB79" s="7">
        <f t="shared" si="22"/>
        <v>0</v>
      </c>
      <c r="AC79" s="7">
        <f>IF(OR(L79=segéd!$A$1,L79=segéd!$A$2,L79=segéd!$A$3,L79=segéd!$A$4,ISBLANK(L79)),0,1)</f>
        <v>0</v>
      </c>
      <c r="AD79" s="7">
        <f>IF(OR(AND(L79=segéd!$A$4,OR(M79=segéd!$B$1,M79=segéd!$B$2)),AND(L79&lt;&gt;segéd!$A$4,ISBLANK(M79))),0,1)</f>
        <v>0</v>
      </c>
      <c r="AE79" s="7">
        <f>IF(OR(N79=segéd!$E$1,N79=segéd!$E$2,ISBLANK(N79)),0,1)</f>
        <v>0</v>
      </c>
      <c r="AF79" s="7">
        <f>IF(OR(P79=segéd!$F$1,P79=segéd!$F$2,ISBLANK(P79)),0,1)</f>
        <v>0</v>
      </c>
      <c r="AG79" s="7">
        <f t="shared" ca="1" si="23"/>
        <v>0</v>
      </c>
      <c r="AH79" s="7">
        <f>IF(OR(R79=segéd!$G$1,R79=segéd!$G$2,R79=segéd!$G$3,R79=segéd!$G$4,R79=segéd!$G$5,R79=segéd!$G$6,ISBLANK(R79)),0,1)</f>
        <v>0</v>
      </c>
      <c r="AI79" s="7">
        <f t="shared" ca="1" si="24"/>
        <v>0</v>
      </c>
      <c r="AJ79" s="7">
        <f t="shared" ca="1" si="25"/>
        <v>0</v>
      </c>
      <c r="AK79" s="7">
        <f t="shared" ca="1" si="26"/>
        <v>0</v>
      </c>
      <c r="AL79" s="3">
        <f>LEN(Táblázat1[[#This Row],[Felhasználási hely 
mérési pont azonosítója (POD) 
 - 33 karakter hosszú (MAVIR POD 29) 
 - Kezdete: HU000
KÖTELEZŐEN TÖLTENDŐ!]])</f>
        <v>0</v>
      </c>
      <c r="AM79" s="3" t="str">
        <f t="shared" si="27"/>
        <v>Rövid</v>
      </c>
      <c r="AN79" s="3" t="str">
        <f>IF(ISBLANK(C79),"",IFERROR(VLOOKUP(LEFT(C79,8),segéd!$C:$D,2,0),"Első 8 karakter helytelen"))</f>
        <v/>
      </c>
      <c r="AO79" s="3" t="str">
        <f t="shared" si="18"/>
        <v/>
      </c>
      <c r="AP79" s="3">
        <f t="shared" si="19"/>
        <v>0</v>
      </c>
    </row>
    <row r="80" spans="1:42">
      <c r="A80" s="25">
        <v>73</v>
      </c>
      <c r="B80" s="36"/>
      <c r="C80" s="36"/>
      <c r="D80" s="37" t="str">
        <f t="shared" si="16"/>
        <v/>
      </c>
      <c r="E80" s="37"/>
      <c r="F80" s="37"/>
      <c r="G80" s="36"/>
      <c r="H80" s="36"/>
      <c r="I80" s="37" t="str">
        <f>IFERROR(VLOOKUP(LEFT(C80,8),segéd!$C:$D,2,0),"")</f>
        <v/>
      </c>
      <c r="J80" s="39"/>
      <c r="K80" s="39"/>
      <c r="L80" s="37"/>
      <c r="M80" s="37"/>
      <c r="N80" s="37"/>
      <c r="O80" s="37"/>
      <c r="P80" s="37"/>
      <c r="Q80" s="40"/>
      <c r="R80" s="37"/>
      <c r="S80" s="40"/>
      <c r="T80" s="37"/>
      <c r="U80" s="40"/>
      <c r="V80" s="40"/>
      <c r="X80" s="7">
        <f t="shared" ca="1" si="20"/>
        <v>0</v>
      </c>
      <c r="Y80" s="7">
        <f>IF(OR(AND(OR(LEFT(C80,8)=segéd!$C$1,LEFT(C80,8)=segéd!$C$2,LEFT(C80,8)=segéd!$C$3,LEFT(C80,8)=segéd!$C$4,LEFT(C80,8)=segéd!$C$5,LEFT(C80,8)=segéd!$C$6,LEFT(C80,8)=segéd!$C$7),OR(LEN(C80)=33,LEN(C80)=29,LEN(C80)=8)),ISBLANK(C80))=TRUE,0,1)</f>
        <v>0</v>
      </c>
      <c r="Z80" s="7">
        <f t="shared" si="17"/>
        <v>0</v>
      </c>
      <c r="AA80" s="7">
        <f t="shared" si="21"/>
        <v>0</v>
      </c>
      <c r="AB80" s="7">
        <f t="shared" si="22"/>
        <v>0</v>
      </c>
      <c r="AC80" s="7">
        <f>IF(OR(L80=segéd!$A$1,L80=segéd!$A$2,L80=segéd!$A$3,L80=segéd!$A$4,ISBLANK(L80)),0,1)</f>
        <v>0</v>
      </c>
      <c r="AD80" s="7">
        <f>IF(OR(AND(L80=segéd!$A$4,OR(M80=segéd!$B$1,M80=segéd!$B$2)),AND(L80&lt;&gt;segéd!$A$4,ISBLANK(M80))),0,1)</f>
        <v>0</v>
      </c>
      <c r="AE80" s="7">
        <f>IF(OR(N80=segéd!$E$1,N80=segéd!$E$2,ISBLANK(N80)),0,1)</f>
        <v>0</v>
      </c>
      <c r="AF80" s="7">
        <f>IF(OR(P80=segéd!$F$1,P80=segéd!$F$2,ISBLANK(P80)),0,1)</f>
        <v>0</v>
      </c>
      <c r="AG80" s="7">
        <f t="shared" ca="1" si="23"/>
        <v>0</v>
      </c>
      <c r="AH80" s="7">
        <f>IF(OR(R80=segéd!$G$1,R80=segéd!$G$2,R80=segéd!$G$3,R80=segéd!$G$4,R80=segéd!$G$5,R80=segéd!$G$6,ISBLANK(R80)),0,1)</f>
        <v>0</v>
      </c>
      <c r="AI80" s="7">
        <f t="shared" ca="1" si="24"/>
        <v>0</v>
      </c>
      <c r="AJ80" s="7">
        <f t="shared" ca="1" si="25"/>
        <v>0</v>
      </c>
      <c r="AK80" s="7">
        <f t="shared" ca="1" si="26"/>
        <v>0</v>
      </c>
      <c r="AL80" s="3">
        <f>LEN(Táblázat1[[#This Row],[Felhasználási hely 
mérési pont azonosítója (POD) 
 - 33 karakter hosszú (MAVIR POD 29) 
 - Kezdete: HU000
KÖTELEZŐEN TÖLTENDŐ!]])</f>
        <v>0</v>
      </c>
      <c r="AM80" s="3" t="str">
        <f t="shared" si="27"/>
        <v>Rövid</v>
      </c>
      <c r="AN80" s="3" t="str">
        <f>IF(ISBLANK(C80),"",IFERROR(VLOOKUP(LEFT(C80,8),segéd!$C:$D,2,0),"Első 8 karakter helytelen"))</f>
        <v/>
      </c>
      <c r="AO80" s="3" t="str">
        <f t="shared" si="18"/>
        <v/>
      </c>
      <c r="AP80" s="3">
        <f t="shared" si="19"/>
        <v>0</v>
      </c>
    </row>
    <row r="81" spans="1:42">
      <c r="A81" s="25">
        <v>74</v>
      </c>
      <c r="B81" s="36"/>
      <c r="C81" s="36"/>
      <c r="D81" s="37" t="str">
        <f t="shared" si="16"/>
        <v/>
      </c>
      <c r="E81" s="37"/>
      <c r="F81" s="37"/>
      <c r="G81" s="36"/>
      <c r="H81" s="36"/>
      <c r="I81" s="37" t="str">
        <f>IFERROR(VLOOKUP(LEFT(C81,8),segéd!$C:$D,2,0),"")</f>
        <v/>
      </c>
      <c r="J81" s="39"/>
      <c r="K81" s="39"/>
      <c r="L81" s="37"/>
      <c r="M81" s="37"/>
      <c r="N81" s="37"/>
      <c r="O81" s="37"/>
      <c r="P81" s="37"/>
      <c r="Q81" s="40"/>
      <c r="R81" s="37"/>
      <c r="S81" s="40"/>
      <c r="T81" s="37"/>
      <c r="U81" s="40"/>
      <c r="V81" s="40"/>
      <c r="X81" s="7">
        <f t="shared" ca="1" si="20"/>
        <v>0</v>
      </c>
      <c r="Y81" s="7">
        <f>IF(OR(AND(OR(LEFT(C81,8)=segéd!$C$1,LEFT(C81,8)=segéd!$C$2,LEFT(C81,8)=segéd!$C$3,LEFT(C81,8)=segéd!$C$4,LEFT(C81,8)=segéd!$C$5,LEFT(C81,8)=segéd!$C$6,LEFT(C81,8)=segéd!$C$7),OR(LEN(C81)=33,LEN(C81)=29,LEN(C81)=8)),ISBLANK(C81))=TRUE,0,1)</f>
        <v>0</v>
      </c>
      <c r="Z81" s="7">
        <f t="shared" si="17"/>
        <v>0</v>
      </c>
      <c r="AA81" s="7">
        <f t="shared" si="21"/>
        <v>0</v>
      </c>
      <c r="AB81" s="7">
        <f t="shared" si="22"/>
        <v>0</v>
      </c>
      <c r="AC81" s="7">
        <f>IF(OR(L81=segéd!$A$1,L81=segéd!$A$2,L81=segéd!$A$3,L81=segéd!$A$4,ISBLANK(L81)),0,1)</f>
        <v>0</v>
      </c>
      <c r="AD81" s="7">
        <f>IF(OR(AND(L81=segéd!$A$4,OR(M81=segéd!$B$1,M81=segéd!$B$2)),AND(L81&lt;&gt;segéd!$A$4,ISBLANK(M81))),0,1)</f>
        <v>0</v>
      </c>
      <c r="AE81" s="7">
        <f>IF(OR(N81=segéd!$E$1,N81=segéd!$E$2,ISBLANK(N81)),0,1)</f>
        <v>0</v>
      </c>
      <c r="AF81" s="7">
        <f>IF(OR(P81=segéd!$F$1,P81=segéd!$F$2,ISBLANK(P81)),0,1)</f>
        <v>0</v>
      </c>
      <c r="AG81" s="7">
        <f t="shared" ca="1" si="23"/>
        <v>0</v>
      </c>
      <c r="AH81" s="7">
        <f>IF(OR(R81=segéd!$G$1,R81=segéd!$G$2,R81=segéd!$G$3,R81=segéd!$G$4,R81=segéd!$G$5,R81=segéd!$G$6,ISBLANK(R81)),0,1)</f>
        <v>0</v>
      </c>
      <c r="AI81" s="7">
        <f t="shared" ca="1" si="24"/>
        <v>0</v>
      </c>
      <c r="AJ81" s="7">
        <f t="shared" ca="1" si="25"/>
        <v>0</v>
      </c>
      <c r="AK81" s="7">
        <f t="shared" ca="1" si="26"/>
        <v>0</v>
      </c>
      <c r="AL81" s="3">
        <f>LEN(Táblázat1[[#This Row],[Felhasználási hely 
mérési pont azonosítója (POD) 
 - 33 karakter hosszú (MAVIR POD 29) 
 - Kezdete: HU000
KÖTELEZŐEN TÖLTENDŐ!]])</f>
        <v>0</v>
      </c>
      <c r="AM81" s="3" t="str">
        <f t="shared" si="27"/>
        <v>Rövid</v>
      </c>
      <c r="AN81" s="3" t="str">
        <f>IF(ISBLANK(C81),"",IFERROR(VLOOKUP(LEFT(C81,8),segéd!$C:$D,2,0),"Első 8 karakter helytelen"))</f>
        <v/>
      </c>
      <c r="AO81" s="3" t="str">
        <f t="shared" si="18"/>
        <v/>
      </c>
      <c r="AP81" s="3">
        <f t="shared" si="19"/>
        <v>0</v>
      </c>
    </row>
    <row r="82" spans="1:42">
      <c r="A82" s="25">
        <v>75</v>
      </c>
      <c r="B82" s="36"/>
      <c r="C82" s="36"/>
      <c r="D82" s="37" t="str">
        <f t="shared" si="16"/>
        <v/>
      </c>
      <c r="E82" s="37"/>
      <c r="F82" s="37"/>
      <c r="G82" s="36"/>
      <c r="H82" s="36"/>
      <c r="I82" s="37" t="str">
        <f>IFERROR(VLOOKUP(LEFT(C82,8),segéd!$C:$D,2,0),"")</f>
        <v/>
      </c>
      <c r="J82" s="39"/>
      <c r="K82" s="39"/>
      <c r="L82" s="37"/>
      <c r="M82" s="37"/>
      <c r="N82" s="37"/>
      <c r="O82" s="37"/>
      <c r="P82" s="37"/>
      <c r="Q82" s="40"/>
      <c r="R82" s="37"/>
      <c r="S82" s="40"/>
      <c r="T82" s="37"/>
      <c r="U82" s="40"/>
      <c r="V82" s="40"/>
      <c r="X82" s="7">
        <f t="shared" ca="1" si="20"/>
        <v>0</v>
      </c>
      <c r="Y82" s="7">
        <f>IF(OR(AND(OR(LEFT(C82,8)=segéd!$C$1,LEFT(C82,8)=segéd!$C$2,LEFT(C82,8)=segéd!$C$3,LEFT(C82,8)=segéd!$C$4,LEFT(C82,8)=segéd!$C$5,LEFT(C82,8)=segéd!$C$6,LEFT(C82,8)=segéd!$C$7),OR(LEN(C82)=33,LEN(C82)=29,LEN(C82)=8)),ISBLANK(C82))=TRUE,0,1)</f>
        <v>0</v>
      </c>
      <c r="Z82" s="7">
        <f t="shared" si="17"/>
        <v>0</v>
      </c>
      <c r="AA82" s="7">
        <f t="shared" si="21"/>
        <v>0</v>
      </c>
      <c r="AB82" s="7">
        <f t="shared" si="22"/>
        <v>0</v>
      </c>
      <c r="AC82" s="7">
        <f>IF(OR(L82=segéd!$A$1,L82=segéd!$A$2,L82=segéd!$A$3,L82=segéd!$A$4,ISBLANK(L82)),0,1)</f>
        <v>0</v>
      </c>
      <c r="AD82" s="7">
        <f>IF(OR(AND(L82=segéd!$A$4,OR(M82=segéd!$B$1,M82=segéd!$B$2)),AND(L82&lt;&gt;segéd!$A$4,ISBLANK(M82))),0,1)</f>
        <v>0</v>
      </c>
      <c r="AE82" s="7">
        <f>IF(OR(N82=segéd!$E$1,N82=segéd!$E$2,ISBLANK(N82)),0,1)</f>
        <v>0</v>
      </c>
      <c r="AF82" s="7">
        <f>IF(OR(P82=segéd!$F$1,P82=segéd!$F$2,ISBLANK(P82)),0,1)</f>
        <v>0</v>
      </c>
      <c r="AG82" s="7">
        <f t="shared" ca="1" si="23"/>
        <v>0</v>
      </c>
      <c r="AH82" s="7">
        <f>IF(OR(R82=segéd!$G$1,R82=segéd!$G$2,R82=segéd!$G$3,R82=segéd!$G$4,R82=segéd!$G$5,R82=segéd!$G$6,ISBLANK(R82)),0,1)</f>
        <v>0</v>
      </c>
      <c r="AI82" s="7">
        <f t="shared" ca="1" si="24"/>
        <v>0</v>
      </c>
      <c r="AJ82" s="7">
        <f t="shared" ca="1" si="25"/>
        <v>0</v>
      </c>
      <c r="AK82" s="7">
        <f t="shared" ca="1" si="26"/>
        <v>0</v>
      </c>
      <c r="AL82" s="3">
        <f>LEN(Táblázat1[[#This Row],[Felhasználási hely 
mérési pont azonosítója (POD) 
 - 33 karakter hosszú (MAVIR POD 29) 
 - Kezdete: HU000
KÖTELEZŐEN TÖLTENDŐ!]])</f>
        <v>0</v>
      </c>
      <c r="AM82" s="3" t="str">
        <f t="shared" si="27"/>
        <v>Rövid</v>
      </c>
      <c r="AN82" s="3" t="str">
        <f>IF(ISBLANK(C82),"",IFERROR(VLOOKUP(LEFT(C82,8),segéd!$C:$D,2,0),"Első 8 karakter helytelen"))</f>
        <v/>
      </c>
      <c r="AO82" s="3" t="str">
        <f t="shared" si="18"/>
        <v/>
      </c>
      <c r="AP82" s="3">
        <f t="shared" si="19"/>
        <v>0</v>
      </c>
    </row>
    <row r="83" spans="1:42">
      <c r="A83" s="25">
        <v>76</v>
      </c>
      <c r="B83" s="36"/>
      <c r="C83" s="36"/>
      <c r="D83" s="37" t="str">
        <f t="shared" si="16"/>
        <v/>
      </c>
      <c r="E83" s="37"/>
      <c r="F83" s="37"/>
      <c r="G83" s="36"/>
      <c r="H83" s="36"/>
      <c r="I83" s="37" t="str">
        <f>IFERROR(VLOOKUP(LEFT(C83,8),segéd!$C:$D,2,0),"")</f>
        <v/>
      </c>
      <c r="J83" s="39"/>
      <c r="K83" s="39"/>
      <c r="L83" s="37"/>
      <c r="M83" s="37"/>
      <c r="N83" s="37"/>
      <c r="O83" s="37"/>
      <c r="P83" s="37"/>
      <c r="Q83" s="40"/>
      <c r="R83" s="37"/>
      <c r="S83" s="40"/>
      <c r="T83" s="37"/>
      <c r="U83" s="40"/>
      <c r="V83" s="40"/>
      <c r="X83" s="7">
        <f t="shared" ca="1" si="20"/>
        <v>0</v>
      </c>
      <c r="Y83" s="7">
        <f>IF(OR(AND(OR(LEFT(C83,8)=segéd!$C$1,LEFT(C83,8)=segéd!$C$2,LEFT(C83,8)=segéd!$C$3,LEFT(C83,8)=segéd!$C$4,LEFT(C83,8)=segéd!$C$5,LEFT(C83,8)=segéd!$C$6,LEFT(C83,8)=segéd!$C$7),OR(LEN(C83)=33,LEN(C83)=29,LEN(C83)=8)),ISBLANK(C83))=TRUE,0,1)</f>
        <v>0</v>
      </c>
      <c r="Z83" s="7">
        <f t="shared" si="17"/>
        <v>0</v>
      </c>
      <c r="AA83" s="7">
        <f t="shared" si="21"/>
        <v>0</v>
      </c>
      <c r="AB83" s="7">
        <f t="shared" si="22"/>
        <v>0</v>
      </c>
      <c r="AC83" s="7">
        <f>IF(OR(L83=segéd!$A$1,L83=segéd!$A$2,L83=segéd!$A$3,L83=segéd!$A$4,ISBLANK(L83)),0,1)</f>
        <v>0</v>
      </c>
      <c r="AD83" s="7">
        <f>IF(OR(AND(L83=segéd!$A$4,OR(M83=segéd!$B$1,M83=segéd!$B$2)),AND(L83&lt;&gt;segéd!$A$4,ISBLANK(M83))),0,1)</f>
        <v>0</v>
      </c>
      <c r="AE83" s="7">
        <f>IF(OR(N83=segéd!$E$1,N83=segéd!$E$2,ISBLANK(N83)),0,1)</f>
        <v>0</v>
      </c>
      <c r="AF83" s="7">
        <f>IF(OR(P83=segéd!$F$1,P83=segéd!$F$2,ISBLANK(P83)),0,1)</f>
        <v>0</v>
      </c>
      <c r="AG83" s="7">
        <f t="shared" ca="1" si="23"/>
        <v>0</v>
      </c>
      <c r="AH83" s="7">
        <f>IF(OR(R83=segéd!$G$1,R83=segéd!$G$2,R83=segéd!$G$3,R83=segéd!$G$4,R83=segéd!$G$5,R83=segéd!$G$6,ISBLANK(R83)),0,1)</f>
        <v>0</v>
      </c>
      <c r="AI83" s="7">
        <f t="shared" ca="1" si="24"/>
        <v>0</v>
      </c>
      <c r="AJ83" s="7">
        <f t="shared" ca="1" si="25"/>
        <v>0</v>
      </c>
      <c r="AK83" s="7">
        <f t="shared" ca="1" si="26"/>
        <v>0</v>
      </c>
      <c r="AL83" s="3">
        <f>LEN(Táblázat1[[#This Row],[Felhasználási hely 
mérési pont azonosítója (POD) 
 - 33 karakter hosszú (MAVIR POD 29) 
 - Kezdete: HU000
KÖTELEZŐEN TÖLTENDŐ!]])</f>
        <v>0</v>
      </c>
      <c r="AM83" s="3" t="str">
        <f t="shared" si="27"/>
        <v>Rövid</v>
      </c>
      <c r="AN83" s="3" t="str">
        <f>IF(ISBLANK(C83),"",IFERROR(VLOOKUP(LEFT(C83,8),segéd!$C:$D,2,0),"Első 8 karakter helytelen"))</f>
        <v/>
      </c>
      <c r="AO83" s="3" t="str">
        <f t="shared" si="18"/>
        <v/>
      </c>
      <c r="AP83" s="3">
        <f t="shared" si="19"/>
        <v>0</v>
      </c>
    </row>
    <row r="84" spans="1:42">
      <c r="A84" s="25">
        <v>77</v>
      </c>
      <c r="B84" s="36"/>
      <c r="C84" s="36"/>
      <c r="D84" s="37" t="str">
        <f t="shared" si="16"/>
        <v/>
      </c>
      <c r="E84" s="37"/>
      <c r="F84" s="37"/>
      <c r="G84" s="36"/>
      <c r="H84" s="36"/>
      <c r="I84" s="37" t="str">
        <f>IFERROR(VLOOKUP(LEFT(C84,8),segéd!$C:$D,2,0),"")</f>
        <v/>
      </c>
      <c r="J84" s="39"/>
      <c r="K84" s="39"/>
      <c r="L84" s="37"/>
      <c r="M84" s="37"/>
      <c r="N84" s="37"/>
      <c r="O84" s="37"/>
      <c r="P84" s="37"/>
      <c r="Q84" s="40"/>
      <c r="R84" s="37"/>
      <c r="S84" s="40"/>
      <c r="T84" s="37"/>
      <c r="U84" s="40"/>
      <c r="V84" s="40"/>
      <c r="X84" s="7">
        <f t="shared" ca="1" si="20"/>
        <v>0</v>
      </c>
      <c r="Y84" s="7">
        <f>IF(OR(AND(OR(LEFT(C84,8)=segéd!$C$1,LEFT(C84,8)=segéd!$C$2,LEFT(C84,8)=segéd!$C$3,LEFT(C84,8)=segéd!$C$4,LEFT(C84,8)=segéd!$C$5,LEFT(C84,8)=segéd!$C$6,LEFT(C84,8)=segéd!$C$7),OR(LEN(C84)=33,LEN(C84)=29,LEN(C84)=8)),ISBLANK(C84))=TRUE,0,1)</f>
        <v>0</v>
      </c>
      <c r="Z84" s="7">
        <f t="shared" si="17"/>
        <v>0</v>
      </c>
      <c r="AA84" s="7">
        <f t="shared" si="21"/>
        <v>0</v>
      </c>
      <c r="AB84" s="7">
        <f t="shared" si="22"/>
        <v>0</v>
      </c>
      <c r="AC84" s="7">
        <f>IF(OR(L84=segéd!$A$1,L84=segéd!$A$2,L84=segéd!$A$3,L84=segéd!$A$4,ISBLANK(L84)),0,1)</f>
        <v>0</v>
      </c>
      <c r="AD84" s="7">
        <f>IF(OR(AND(L84=segéd!$A$4,OR(M84=segéd!$B$1,M84=segéd!$B$2)),AND(L84&lt;&gt;segéd!$A$4,ISBLANK(M84))),0,1)</f>
        <v>0</v>
      </c>
      <c r="AE84" s="7">
        <f>IF(OR(N84=segéd!$E$1,N84=segéd!$E$2,ISBLANK(N84)),0,1)</f>
        <v>0</v>
      </c>
      <c r="AF84" s="7">
        <f>IF(OR(P84=segéd!$F$1,P84=segéd!$F$2,ISBLANK(P84)),0,1)</f>
        <v>0</v>
      </c>
      <c r="AG84" s="7">
        <f t="shared" ca="1" si="23"/>
        <v>0</v>
      </c>
      <c r="AH84" s="7">
        <f>IF(OR(R84=segéd!$G$1,R84=segéd!$G$2,R84=segéd!$G$3,R84=segéd!$G$4,R84=segéd!$G$5,R84=segéd!$G$6,ISBLANK(R84)),0,1)</f>
        <v>0</v>
      </c>
      <c r="AI84" s="7">
        <f t="shared" ca="1" si="24"/>
        <v>0</v>
      </c>
      <c r="AJ84" s="7">
        <f t="shared" ca="1" si="25"/>
        <v>0</v>
      </c>
      <c r="AK84" s="7">
        <f t="shared" ca="1" si="26"/>
        <v>0</v>
      </c>
      <c r="AL84" s="3">
        <f>LEN(Táblázat1[[#This Row],[Felhasználási hely 
mérési pont azonosítója (POD) 
 - 33 karakter hosszú (MAVIR POD 29) 
 - Kezdete: HU000
KÖTELEZŐEN TÖLTENDŐ!]])</f>
        <v>0</v>
      </c>
      <c r="AM84" s="3" t="str">
        <f t="shared" si="27"/>
        <v>Rövid</v>
      </c>
      <c r="AN84" s="3" t="str">
        <f>IF(ISBLANK(C84),"",IFERROR(VLOOKUP(LEFT(C84,8),segéd!$C:$D,2,0),"Első 8 karakter helytelen"))</f>
        <v/>
      </c>
      <c r="AO84" s="3" t="str">
        <f t="shared" si="18"/>
        <v/>
      </c>
      <c r="AP84" s="3">
        <f t="shared" si="19"/>
        <v>0</v>
      </c>
    </row>
    <row r="85" spans="1:42">
      <c r="A85" s="25">
        <v>78</v>
      </c>
      <c r="B85" s="36"/>
      <c r="C85" s="36"/>
      <c r="D85" s="37" t="str">
        <f t="shared" si="16"/>
        <v/>
      </c>
      <c r="E85" s="37"/>
      <c r="F85" s="37"/>
      <c r="G85" s="36"/>
      <c r="H85" s="36"/>
      <c r="I85" s="37" t="str">
        <f>IFERROR(VLOOKUP(LEFT(C85,8),segéd!$C:$D,2,0),"")</f>
        <v/>
      </c>
      <c r="J85" s="39"/>
      <c r="K85" s="39"/>
      <c r="L85" s="37"/>
      <c r="M85" s="37"/>
      <c r="N85" s="37"/>
      <c r="O85" s="37"/>
      <c r="P85" s="37"/>
      <c r="Q85" s="40"/>
      <c r="R85" s="37"/>
      <c r="S85" s="40"/>
      <c r="T85" s="37"/>
      <c r="U85" s="40"/>
      <c r="V85" s="40"/>
      <c r="X85" s="7">
        <f t="shared" ca="1" si="20"/>
        <v>0</v>
      </c>
      <c r="Y85" s="7">
        <f>IF(OR(AND(OR(LEFT(C85,8)=segéd!$C$1,LEFT(C85,8)=segéd!$C$2,LEFT(C85,8)=segéd!$C$3,LEFT(C85,8)=segéd!$C$4,LEFT(C85,8)=segéd!$C$5,LEFT(C85,8)=segéd!$C$6,LEFT(C85,8)=segéd!$C$7),OR(LEN(C85)=33,LEN(C85)=29,LEN(C85)=8)),ISBLANK(C85))=TRUE,0,1)</f>
        <v>0</v>
      </c>
      <c r="Z85" s="7">
        <f t="shared" si="17"/>
        <v>0</v>
      </c>
      <c r="AA85" s="7">
        <f t="shared" si="21"/>
        <v>0</v>
      </c>
      <c r="AB85" s="7">
        <f t="shared" si="22"/>
        <v>0</v>
      </c>
      <c r="AC85" s="7">
        <f>IF(OR(L85=segéd!$A$1,L85=segéd!$A$2,L85=segéd!$A$3,L85=segéd!$A$4,ISBLANK(L85)),0,1)</f>
        <v>0</v>
      </c>
      <c r="AD85" s="7">
        <f>IF(OR(AND(L85=segéd!$A$4,OR(M85=segéd!$B$1,M85=segéd!$B$2)),AND(L85&lt;&gt;segéd!$A$4,ISBLANK(M85))),0,1)</f>
        <v>0</v>
      </c>
      <c r="AE85" s="7">
        <f>IF(OR(N85=segéd!$E$1,N85=segéd!$E$2,ISBLANK(N85)),0,1)</f>
        <v>0</v>
      </c>
      <c r="AF85" s="7">
        <f>IF(OR(P85=segéd!$F$1,P85=segéd!$F$2,ISBLANK(P85)),0,1)</f>
        <v>0</v>
      </c>
      <c r="AG85" s="7">
        <f t="shared" ca="1" si="23"/>
        <v>0</v>
      </c>
      <c r="AH85" s="7">
        <f>IF(OR(R85=segéd!$G$1,R85=segéd!$G$2,R85=segéd!$G$3,R85=segéd!$G$4,R85=segéd!$G$5,R85=segéd!$G$6,ISBLANK(R85)),0,1)</f>
        <v>0</v>
      </c>
      <c r="AI85" s="7">
        <f t="shared" ca="1" si="24"/>
        <v>0</v>
      </c>
      <c r="AJ85" s="7">
        <f t="shared" ca="1" si="25"/>
        <v>0</v>
      </c>
      <c r="AK85" s="7">
        <f t="shared" ca="1" si="26"/>
        <v>0</v>
      </c>
      <c r="AL85" s="3">
        <f>LEN(Táblázat1[[#This Row],[Felhasználási hely 
mérési pont azonosítója (POD) 
 - 33 karakter hosszú (MAVIR POD 29) 
 - Kezdete: HU000
KÖTELEZŐEN TÖLTENDŐ!]])</f>
        <v>0</v>
      </c>
      <c r="AM85" s="3" t="str">
        <f t="shared" si="27"/>
        <v>Rövid</v>
      </c>
      <c r="AN85" s="3" t="str">
        <f>IF(ISBLANK(C85),"",IFERROR(VLOOKUP(LEFT(C85,8),segéd!$C:$D,2,0),"Első 8 karakter helytelen"))</f>
        <v/>
      </c>
      <c r="AO85" s="3" t="str">
        <f t="shared" si="18"/>
        <v/>
      </c>
      <c r="AP85" s="3">
        <f t="shared" si="19"/>
        <v>0</v>
      </c>
    </row>
    <row r="86" spans="1:42">
      <c r="A86" s="25">
        <v>79</v>
      </c>
      <c r="B86" s="36"/>
      <c r="C86" s="36"/>
      <c r="D86" s="37" t="str">
        <f t="shared" si="16"/>
        <v/>
      </c>
      <c r="E86" s="37"/>
      <c r="F86" s="37"/>
      <c r="G86" s="36"/>
      <c r="H86" s="36"/>
      <c r="I86" s="37" t="str">
        <f>IFERROR(VLOOKUP(LEFT(C86,8),segéd!$C:$D,2,0),"")</f>
        <v/>
      </c>
      <c r="J86" s="39"/>
      <c r="K86" s="39"/>
      <c r="L86" s="37"/>
      <c r="M86" s="37"/>
      <c r="N86" s="37"/>
      <c r="O86" s="37"/>
      <c r="P86" s="37"/>
      <c r="Q86" s="40"/>
      <c r="R86" s="37"/>
      <c r="S86" s="40"/>
      <c r="T86" s="37"/>
      <c r="U86" s="40"/>
      <c r="V86" s="40"/>
      <c r="X86" s="7">
        <f t="shared" ca="1" si="20"/>
        <v>0</v>
      </c>
      <c r="Y86" s="7">
        <f>IF(OR(AND(OR(LEFT(C86,8)=segéd!$C$1,LEFT(C86,8)=segéd!$C$2,LEFT(C86,8)=segéd!$C$3,LEFT(C86,8)=segéd!$C$4,LEFT(C86,8)=segéd!$C$5,LEFT(C86,8)=segéd!$C$6,LEFT(C86,8)=segéd!$C$7),OR(LEN(C86)=33,LEN(C86)=29,LEN(C86)=8)),ISBLANK(C86))=TRUE,0,1)</f>
        <v>0</v>
      </c>
      <c r="Z86" s="7">
        <f t="shared" si="17"/>
        <v>0</v>
      </c>
      <c r="AA86" s="7">
        <f t="shared" si="21"/>
        <v>0</v>
      </c>
      <c r="AB86" s="7">
        <f t="shared" si="22"/>
        <v>0</v>
      </c>
      <c r="AC86" s="7">
        <f>IF(OR(L86=segéd!$A$1,L86=segéd!$A$2,L86=segéd!$A$3,L86=segéd!$A$4,ISBLANK(L86)),0,1)</f>
        <v>0</v>
      </c>
      <c r="AD86" s="7">
        <f>IF(OR(AND(L86=segéd!$A$4,OR(M86=segéd!$B$1,M86=segéd!$B$2)),AND(L86&lt;&gt;segéd!$A$4,ISBLANK(M86))),0,1)</f>
        <v>0</v>
      </c>
      <c r="AE86" s="7">
        <f>IF(OR(N86=segéd!$E$1,N86=segéd!$E$2,ISBLANK(N86)),0,1)</f>
        <v>0</v>
      </c>
      <c r="AF86" s="7">
        <f>IF(OR(P86=segéd!$F$1,P86=segéd!$F$2,ISBLANK(P86)),0,1)</f>
        <v>0</v>
      </c>
      <c r="AG86" s="7">
        <f t="shared" ca="1" si="23"/>
        <v>0</v>
      </c>
      <c r="AH86" s="7">
        <f>IF(OR(R86=segéd!$G$1,R86=segéd!$G$2,R86=segéd!$G$3,R86=segéd!$G$4,R86=segéd!$G$5,R86=segéd!$G$6,ISBLANK(R86)),0,1)</f>
        <v>0</v>
      </c>
      <c r="AI86" s="7">
        <f t="shared" ca="1" si="24"/>
        <v>0</v>
      </c>
      <c r="AJ86" s="7">
        <f t="shared" ca="1" si="25"/>
        <v>0</v>
      </c>
      <c r="AK86" s="7">
        <f t="shared" ca="1" si="26"/>
        <v>0</v>
      </c>
      <c r="AL86" s="3">
        <f>LEN(Táblázat1[[#This Row],[Felhasználási hely 
mérési pont azonosítója (POD) 
 - 33 karakter hosszú (MAVIR POD 29) 
 - Kezdete: HU000
KÖTELEZŐEN TÖLTENDŐ!]])</f>
        <v>0</v>
      </c>
      <c r="AM86" s="3" t="str">
        <f t="shared" si="27"/>
        <v>Rövid</v>
      </c>
      <c r="AN86" s="3" t="str">
        <f>IF(ISBLANK(C86),"",IFERROR(VLOOKUP(LEFT(C86,8),segéd!$C:$D,2,0),"Első 8 karakter helytelen"))</f>
        <v/>
      </c>
      <c r="AO86" s="3" t="str">
        <f t="shared" si="18"/>
        <v/>
      </c>
      <c r="AP86" s="3">
        <f t="shared" si="19"/>
        <v>0</v>
      </c>
    </row>
    <row r="87" spans="1:42">
      <c r="A87" s="25">
        <v>80</v>
      </c>
      <c r="B87" s="36"/>
      <c r="C87" s="36"/>
      <c r="D87" s="37" t="str">
        <f t="shared" si="16"/>
        <v/>
      </c>
      <c r="E87" s="37"/>
      <c r="F87" s="37"/>
      <c r="G87" s="36"/>
      <c r="H87" s="36"/>
      <c r="I87" s="37" t="str">
        <f>IFERROR(VLOOKUP(LEFT(C87,8),segéd!$C:$D,2,0),"")</f>
        <v/>
      </c>
      <c r="J87" s="39"/>
      <c r="K87" s="39"/>
      <c r="L87" s="37"/>
      <c r="M87" s="37"/>
      <c r="N87" s="37"/>
      <c r="O87" s="37"/>
      <c r="P87" s="37"/>
      <c r="Q87" s="40"/>
      <c r="R87" s="37"/>
      <c r="S87" s="40"/>
      <c r="T87" s="37"/>
      <c r="U87" s="40"/>
      <c r="V87" s="40"/>
      <c r="X87" s="7">
        <f t="shared" ca="1" si="20"/>
        <v>0</v>
      </c>
      <c r="Y87" s="7">
        <f>IF(OR(AND(OR(LEFT(C87,8)=segéd!$C$1,LEFT(C87,8)=segéd!$C$2,LEFT(C87,8)=segéd!$C$3,LEFT(C87,8)=segéd!$C$4,LEFT(C87,8)=segéd!$C$5,LEFT(C87,8)=segéd!$C$6,LEFT(C87,8)=segéd!$C$7),OR(LEN(C87)=33,LEN(C87)=29,LEN(C87)=8)),ISBLANK(C87))=TRUE,0,1)</f>
        <v>0</v>
      </c>
      <c r="Z87" s="7">
        <f t="shared" si="17"/>
        <v>0</v>
      </c>
      <c r="AA87" s="7">
        <f t="shared" si="21"/>
        <v>0</v>
      </c>
      <c r="AB87" s="7">
        <f t="shared" si="22"/>
        <v>0</v>
      </c>
      <c r="AC87" s="7">
        <f>IF(OR(L87=segéd!$A$1,L87=segéd!$A$2,L87=segéd!$A$3,L87=segéd!$A$4,ISBLANK(L87)),0,1)</f>
        <v>0</v>
      </c>
      <c r="AD87" s="7">
        <f>IF(OR(AND(L87=segéd!$A$4,OR(M87=segéd!$B$1,M87=segéd!$B$2)),AND(L87&lt;&gt;segéd!$A$4,ISBLANK(M87))),0,1)</f>
        <v>0</v>
      </c>
      <c r="AE87" s="7">
        <f>IF(OR(N87=segéd!$E$1,N87=segéd!$E$2,ISBLANK(N87)),0,1)</f>
        <v>0</v>
      </c>
      <c r="AF87" s="7">
        <f>IF(OR(P87=segéd!$F$1,P87=segéd!$F$2,ISBLANK(P87)),0,1)</f>
        <v>0</v>
      </c>
      <c r="AG87" s="7">
        <f t="shared" ca="1" si="23"/>
        <v>0</v>
      </c>
      <c r="AH87" s="7">
        <f>IF(OR(R87=segéd!$G$1,R87=segéd!$G$2,R87=segéd!$G$3,R87=segéd!$G$4,R87=segéd!$G$5,R87=segéd!$G$6,ISBLANK(R87)),0,1)</f>
        <v>0</v>
      </c>
      <c r="AI87" s="7">
        <f t="shared" ca="1" si="24"/>
        <v>0</v>
      </c>
      <c r="AJ87" s="7">
        <f t="shared" ca="1" si="25"/>
        <v>0</v>
      </c>
      <c r="AK87" s="7">
        <f t="shared" ca="1" si="26"/>
        <v>0</v>
      </c>
      <c r="AL87" s="3">
        <f>LEN(Táblázat1[[#This Row],[Felhasználási hely 
mérési pont azonosítója (POD) 
 - 33 karakter hosszú (MAVIR POD 29) 
 - Kezdete: HU000
KÖTELEZŐEN TÖLTENDŐ!]])</f>
        <v>0</v>
      </c>
      <c r="AM87" s="3" t="str">
        <f t="shared" si="27"/>
        <v>Rövid</v>
      </c>
      <c r="AN87" s="3" t="str">
        <f>IF(ISBLANK(C87),"",IFERROR(VLOOKUP(LEFT(C87,8),segéd!$C:$D,2,0),"Első 8 karakter helytelen"))</f>
        <v/>
      </c>
      <c r="AO87" s="3" t="str">
        <f t="shared" si="18"/>
        <v/>
      </c>
      <c r="AP87" s="3">
        <f t="shared" si="19"/>
        <v>0</v>
      </c>
    </row>
    <row r="88" spans="1:42">
      <c r="A88" s="25">
        <v>81</v>
      </c>
      <c r="B88" s="36"/>
      <c r="C88" s="36"/>
      <c r="D88" s="37" t="str">
        <f t="shared" si="16"/>
        <v/>
      </c>
      <c r="E88" s="37"/>
      <c r="F88" s="37"/>
      <c r="G88" s="36"/>
      <c r="H88" s="36"/>
      <c r="I88" s="37" t="str">
        <f>IFERROR(VLOOKUP(LEFT(C88,8),segéd!$C:$D,2,0),"")</f>
        <v/>
      </c>
      <c r="J88" s="39"/>
      <c r="K88" s="39"/>
      <c r="L88" s="37"/>
      <c r="M88" s="37"/>
      <c r="N88" s="37"/>
      <c r="O88" s="37"/>
      <c r="P88" s="37"/>
      <c r="Q88" s="40"/>
      <c r="R88" s="37"/>
      <c r="S88" s="40"/>
      <c r="T88" s="37"/>
      <c r="U88" s="40"/>
      <c r="V88" s="40"/>
      <c r="X88" s="7">
        <f t="shared" ca="1" si="20"/>
        <v>0</v>
      </c>
      <c r="Y88" s="7">
        <f>IF(OR(AND(OR(LEFT(C88,8)=segéd!$C$1,LEFT(C88,8)=segéd!$C$2,LEFT(C88,8)=segéd!$C$3,LEFT(C88,8)=segéd!$C$4,LEFT(C88,8)=segéd!$C$5,LEFT(C88,8)=segéd!$C$6,LEFT(C88,8)=segéd!$C$7),OR(LEN(C88)=33,LEN(C88)=29,LEN(C88)=8)),ISBLANK(C88))=TRUE,0,1)</f>
        <v>0</v>
      </c>
      <c r="Z88" s="7">
        <f t="shared" si="17"/>
        <v>0</v>
      </c>
      <c r="AA88" s="7">
        <f t="shared" si="21"/>
        <v>0</v>
      </c>
      <c r="AB88" s="7">
        <f t="shared" si="22"/>
        <v>0</v>
      </c>
      <c r="AC88" s="7">
        <f>IF(OR(L88=segéd!$A$1,L88=segéd!$A$2,L88=segéd!$A$3,L88=segéd!$A$4,ISBLANK(L88)),0,1)</f>
        <v>0</v>
      </c>
      <c r="AD88" s="7">
        <f>IF(OR(AND(L88=segéd!$A$4,OR(M88=segéd!$B$1,M88=segéd!$B$2)),AND(L88&lt;&gt;segéd!$A$4,ISBLANK(M88))),0,1)</f>
        <v>0</v>
      </c>
      <c r="AE88" s="7">
        <f>IF(OR(N88=segéd!$E$1,N88=segéd!$E$2,ISBLANK(N88)),0,1)</f>
        <v>0</v>
      </c>
      <c r="AF88" s="7">
        <f>IF(OR(P88=segéd!$F$1,P88=segéd!$F$2,ISBLANK(P88)),0,1)</f>
        <v>0</v>
      </c>
      <c r="AG88" s="7">
        <f t="shared" ca="1" si="23"/>
        <v>0</v>
      </c>
      <c r="AH88" s="7">
        <f>IF(OR(R88=segéd!$G$1,R88=segéd!$G$2,R88=segéd!$G$3,R88=segéd!$G$4,R88=segéd!$G$5,R88=segéd!$G$6,ISBLANK(R88)),0,1)</f>
        <v>0</v>
      </c>
      <c r="AI88" s="7">
        <f t="shared" ca="1" si="24"/>
        <v>0</v>
      </c>
      <c r="AJ88" s="7">
        <f t="shared" ca="1" si="25"/>
        <v>0</v>
      </c>
      <c r="AK88" s="7">
        <f t="shared" ca="1" si="26"/>
        <v>0</v>
      </c>
      <c r="AL88" s="3">
        <f>LEN(Táblázat1[[#This Row],[Felhasználási hely 
mérési pont azonosítója (POD) 
 - 33 karakter hosszú (MAVIR POD 29) 
 - Kezdete: HU000
KÖTELEZŐEN TÖLTENDŐ!]])</f>
        <v>0</v>
      </c>
      <c r="AM88" s="3" t="str">
        <f t="shared" si="27"/>
        <v>Rövid</v>
      </c>
      <c r="AN88" s="3" t="str">
        <f>IF(ISBLANK(C88),"",IFERROR(VLOOKUP(LEFT(C88,8),segéd!$C:$D,2,0),"Első 8 karakter helytelen"))</f>
        <v/>
      </c>
      <c r="AO88" s="3" t="str">
        <f t="shared" si="18"/>
        <v/>
      </c>
      <c r="AP88" s="3">
        <f t="shared" si="19"/>
        <v>0</v>
      </c>
    </row>
    <row r="89" spans="1:42">
      <c r="A89" s="25">
        <v>82</v>
      </c>
      <c r="B89" s="36"/>
      <c r="C89" s="36"/>
      <c r="D89" s="37" t="str">
        <f t="shared" si="16"/>
        <v/>
      </c>
      <c r="E89" s="37"/>
      <c r="F89" s="37"/>
      <c r="G89" s="36"/>
      <c r="H89" s="36"/>
      <c r="I89" s="37" t="str">
        <f>IFERROR(VLOOKUP(LEFT(C89,8),segéd!$C:$D,2,0),"")</f>
        <v/>
      </c>
      <c r="J89" s="39"/>
      <c r="K89" s="39"/>
      <c r="L89" s="37"/>
      <c r="M89" s="37"/>
      <c r="N89" s="37"/>
      <c r="O89" s="37"/>
      <c r="P89" s="37"/>
      <c r="Q89" s="40"/>
      <c r="R89" s="37"/>
      <c r="S89" s="40"/>
      <c r="T89" s="37"/>
      <c r="U89" s="40"/>
      <c r="V89" s="40"/>
      <c r="X89" s="7">
        <f t="shared" ca="1" si="20"/>
        <v>0</v>
      </c>
      <c r="Y89" s="7">
        <f>IF(OR(AND(OR(LEFT(C89,8)=segéd!$C$1,LEFT(C89,8)=segéd!$C$2,LEFT(C89,8)=segéd!$C$3,LEFT(C89,8)=segéd!$C$4,LEFT(C89,8)=segéd!$C$5,LEFT(C89,8)=segéd!$C$6,LEFT(C89,8)=segéd!$C$7),OR(LEN(C89)=33,LEN(C89)=29,LEN(C89)=8)),ISBLANK(C89))=TRUE,0,1)</f>
        <v>0</v>
      </c>
      <c r="Z89" s="7">
        <f t="shared" si="17"/>
        <v>0</v>
      </c>
      <c r="AA89" s="7">
        <f t="shared" si="21"/>
        <v>0</v>
      </c>
      <c r="AB89" s="7">
        <f t="shared" si="22"/>
        <v>0</v>
      </c>
      <c r="AC89" s="7">
        <f>IF(OR(L89=segéd!$A$1,L89=segéd!$A$2,L89=segéd!$A$3,L89=segéd!$A$4,ISBLANK(L89)),0,1)</f>
        <v>0</v>
      </c>
      <c r="AD89" s="7">
        <f>IF(OR(AND(L89=segéd!$A$4,OR(M89=segéd!$B$1,M89=segéd!$B$2)),AND(L89&lt;&gt;segéd!$A$4,ISBLANK(M89))),0,1)</f>
        <v>0</v>
      </c>
      <c r="AE89" s="7">
        <f>IF(OR(N89=segéd!$E$1,N89=segéd!$E$2,ISBLANK(N89)),0,1)</f>
        <v>0</v>
      </c>
      <c r="AF89" s="7">
        <f>IF(OR(P89=segéd!$F$1,P89=segéd!$F$2,ISBLANK(P89)),0,1)</f>
        <v>0</v>
      </c>
      <c r="AG89" s="7">
        <f t="shared" ca="1" si="23"/>
        <v>0</v>
      </c>
      <c r="AH89" s="7">
        <f>IF(OR(R89=segéd!$G$1,R89=segéd!$G$2,R89=segéd!$G$3,R89=segéd!$G$4,R89=segéd!$G$5,R89=segéd!$G$6,ISBLANK(R89)),0,1)</f>
        <v>0</v>
      </c>
      <c r="AI89" s="7">
        <f t="shared" ca="1" si="24"/>
        <v>0</v>
      </c>
      <c r="AJ89" s="7">
        <f t="shared" ca="1" si="25"/>
        <v>0</v>
      </c>
      <c r="AK89" s="7">
        <f t="shared" ca="1" si="26"/>
        <v>0</v>
      </c>
      <c r="AL89" s="3">
        <f>LEN(Táblázat1[[#This Row],[Felhasználási hely 
mérési pont azonosítója (POD) 
 - 33 karakter hosszú (MAVIR POD 29) 
 - Kezdete: HU000
KÖTELEZŐEN TÖLTENDŐ!]])</f>
        <v>0</v>
      </c>
      <c r="AM89" s="3" t="str">
        <f t="shared" si="27"/>
        <v>Rövid</v>
      </c>
      <c r="AN89" s="3" t="str">
        <f>IF(ISBLANK(C89),"",IFERROR(VLOOKUP(LEFT(C89,8),segéd!$C:$D,2,0),"Első 8 karakter helytelen"))</f>
        <v/>
      </c>
      <c r="AO89" s="3" t="str">
        <f t="shared" si="18"/>
        <v/>
      </c>
      <c r="AP89" s="3">
        <f t="shared" si="19"/>
        <v>0</v>
      </c>
    </row>
    <row r="90" spans="1:42">
      <c r="A90" s="25">
        <v>83</v>
      </c>
      <c r="B90" s="36"/>
      <c r="C90" s="36"/>
      <c r="D90" s="37" t="str">
        <f t="shared" si="16"/>
        <v/>
      </c>
      <c r="E90" s="37"/>
      <c r="F90" s="37"/>
      <c r="G90" s="36"/>
      <c r="H90" s="36"/>
      <c r="I90" s="37" t="str">
        <f>IFERROR(VLOOKUP(LEFT(C90,8),segéd!$C:$D,2,0),"")</f>
        <v/>
      </c>
      <c r="J90" s="39"/>
      <c r="K90" s="39"/>
      <c r="L90" s="37"/>
      <c r="M90" s="37"/>
      <c r="N90" s="37"/>
      <c r="O90" s="37"/>
      <c r="P90" s="37"/>
      <c r="Q90" s="40"/>
      <c r="R90" s="37"/>
      <c r="S90" s="40"/>
      <c r="T90" s="37"/>
      <c r="U90" s="40"/>
      <c r="V90" s="40"/>
      <c r="X90" s="7">
        <f t="shared" ca="1" si="20"/>
        <v>0</v>
      </c>
      <c r="Y90" s="7">
        <f>IF(OR(AND(OR(LEFT(C90,8)=segéd!$C$1,LEFT(C90,8)=segéd!$C$2,LEFT(C90,8)=segéd!$C$3,LEFT(C90,8)=segéd!$C$4,LEFT(C90,8)=segéd!$C$5,LEFT(C90,8)=segéd!$C$6,LEFT(C90,8)=segéd!$C$7),OR(LEN(C90)=33,LEN(C90)=29,LEN(C90)=8)),ISBLANK(C90))=TRUE,0,1)</f>
        <v>0</v>
      </c>
      <c r="Z90" s="7">
        <f t="shared" si="17"/>
        <v>0</v>
      </c>
      <c r="AA90" s="7">
        <f t="shared" si="21"/>
        <v>0</v>
      </c>
      <c r="AB90" s="7">
        <f t="shared" si="22"/>
        <v>0</v>
      </c>
      <c r="AC90" s="7">
        <f>IF(OR(L90=segéd!$A$1,L90=segéd!$A$2,L90=segéd!$A$3,L90=segéd!$A$4,ISBLANK(L90)),0,1)</f>
        <v>0</v>
      </c>
      <c r="AD90" s="7">
        <f>IF(OR(AND(L90=segéd!$A$4,OR(M90=segéd!$B$1,M90=segéd!$B$2)),AND(L90&lt;&gt;segéd!$A$4,ISBLANK(M90))),0,1)</f>
        <v>0</v>
      </c>
      <c r="AE90" s="7">
        <f>IF(OR(N90=segéd!$E$1,N90=segéd!$E$2,ISBLANK(N90)),0,1)</f>
        <v>0</v>
      </c>
      <c r="AF90" s="7">
        <f>IF(OR(P90=segéd!$F$1,P90=segéd!$F$2,ISBLANK(P90)),0,1)</f>
        <v>0</v>
      </c>
      <c r="AG90" s="7">
        <f t="shared" ca="1" si="23"/>
        <v>0</v>
      </c>
      <c r="AH90" s="7">
        <f>IF(OR(R90=segéd!$G$1,R90=segéd!$G$2,R90=segéd!$G$3,R90=segéd!$G$4,R90=segéd!$G$5,R90=segéd!$G$6,ISBLANK(R90)),0,1)</f>
        <v>0</v>
      </c>
      <c r="AI90" s="7">
        <f t="shared" ca="1" si="24"/>
        <v>0</v>
      </c>
      <c r="AJ90" s="7">
        <f t="shared" ca="1" si="25"/>
        <v>0</v>
      </c>
      <c r="AK90" s="7">
        <f t="shared" ca="1" si="26"/>
        <v>0</v>
      </c>
      <c r="AL90" s="3">
        <f>LEN(Táblázat1[[#This Row],[Felhasználási hely 
mérési pont azonosítója (POD) 
 - 33 karakter hosszú (MAVIR POD 29) 
 - Kezdete: HU000
KÖTELEZŐEN TÖLTENDŐ!]])</f>
        <v>0</v>
      </c>
      <c r="AM90" s="3" t="str">
        <f t="shared" si="27"/>
        <v>Rövid</v>
      </c>
      <c r="AN90" s="3" t="str">
        <f>IF(ISBLANK(C90),"",IFERROR(VLOOKUP(LEFT(C90,8),segéd!$C:$D,2,0),"Első 8 karakter helytelen"))</f>
        <v/>
      </c>
      <c r="AO90" s="3" t="str">
        <f t="shared" si="18"/>
        <v/>
      </c>
      <c r="AP90" s="3">
        <f t="shared" si="19"/>
        <v>0</v>
      </c>
    </row>
    <row r="91" spans="1:42">
      <c r="A91" s="25">
        <v>84</v>
      </c>
      <c r="B91" s="36"/>
      <c r="C91" s="36"/>
      <c r="D91" s="37" t="str">
        <f t="shared" si="16"/>
        <v/>
      </c>
      <c r="E91" s="37"/>
      <c r="F91" s="37"/>
      <c r="G91" s="36"/>
      <c r="H91" s="36"/>
      <c r="I91" s="37" t="str">
        <f>IFERROR(VLOOKUP(LEFT(C91,8),segéd!$C:$D,2,0),"")</f>
        <v/>
      </c>
      <c r="J91" s="39"/>
      <c r="K91" s="39"/>
      <c r="L91" s="37"/>
      <c r="M91" s="37"/>
      <c r="N91" s="37"/>
      <c r="O91" s="37"/>
      <c r="P91" s="37"/>
      <c r="Q91" s="40"/>
      <c r="R91" s="37"/>
      <c r="S91" s="40"/>
      <c r="T91" s="37"/>
      <c r="U91" s="40"/>
      <c r="V91" s="40"/>
      <c r="X91" s="7">
        <f t="shared" ca="1" si="20"/>
        <v>0</v>
      </c>
      <c r="Y91" s="7">
        <f>IF(OR(AND(OR(LEFT(C91,8)=segéd!$C$1,LEFT(C91,8)=segéd!$C$2,LEFT(C91,8)=segéd!$C$3,LEFT(C91,8)=segéd!$C$4,LEFT(C91,8)=segéd!$C$5,LEFT(C91,8)=segéd!$C$6,LEFT(C91,8)=segéd!$C$7),OR(LEN(C91)=33,LEN(C91)=29,LEN(C91)=8)),ISBLANK(C91))=TRUE,0,1)</f>
        <v>0</v>
      </c>
      <c r="Z91" s="7">
        <f t="shared" si="17"/>
        <v>0</v>
      </c>
      <c r="AA91" s="7">
        <f t="shared" si="21"/>
        <v>0</v>
      </c>
      <c r="AB91" s="7">
        <f t="shared" si="22"/>
        <v>0</v>
      </c>
      <c r="AC91" s="7">
        <f>IF(OR(L91=segéd!$A$1,L91=segéd!$A$2,L91=segéd!$A$3,L91=segéd!$A$4,ISBLANK(L91)),0,1)</f>
        <v>0</v>
      </c>
      <c r="AD91" s="7">
        <f>IF(OR(AND(L91=segéd!$A$4,OR(M91=segéd!$B$1,M91=segéd!$B$2)),AND(L91&lt;&gt;segéd!$A$4,ISBLANK(M91))),0,1)</f>
        <v>0</v>
      </c>
      <c r="AE91" s="7">
        <f>IF(OR(N91=segéd!$E$1,N91=segéd!$E$2,ISBLANK(N91)),0,1)</f>
        <v>0</v>
      </c>
      <c r="AF91" s="7">
        <f>IF(OR(P91=segéd!$F$1,P91=segéd!$F$2,ISBLANK(P91)),0,1)</f>
        <v>0</v>
      </c>
      <c r="AG91" s="7">
        <f t="shared" ca="1" si="23"/>
        <v>0</v>
      </c>
      <c r="AH91" s="7">
        <f>IF(OR(R91=segéd!$G$1,R91=segéd!$G$2,R91=segéd!$G$3,R91=segéd!$G$4,R91=segéd!$G$5,R91=segéd!$G$6,ISBLANK(R91)),0,1)</f>
        <v>0</v>
      </c>
      <c r="AI91" s="7">
        <f t="shared" ca="1" si="24"/>
        <v>0</v>
      </c>
      <c r="AJ91" s="7">
        <f t="shared" ca="1" si="25"/>
        <v>0</v>
      </c>
      <c r="AK91" s="7">
        <f t="shared" ca="1" si="26"/>
        <v>0</v>
      </c>
      <c r="AL91" s="3">
        <f>LEN(Táblázat1[[#This Row],[Felhasználási hely 
mérési pont azonosítója (POD) 
 - 33 karakter hosszú (MAVIR POD 29) 
 - Kezdete: HU000
KÖTELEZŐEN TÖLTENDŐ!]])</f>
        <v>0</v>
      </c>
      <c r="AM91" s="3" t="str">
        <f t="shared" si="27"/>
        <v>Rövid</v>
      </c>
      <c r="AN91" s="3" t="str">
        <f>IF(ISBLANK(C91),"",IFERROR(VLOOKUP(LEFT(C91,8),segéd!$C:$D,2,0),"Első 8 karakter helytelen"))</f>
        <v/>
      </c>
      <c r="AO91" s="3" t="str">
        <f t="shared" si="18"/>
        <v/>
      </c>
      <c r="AP91" s="3">
        <f t="shared" si="19"/>
        <v>0</v>
      </c>
    </row>
    <row r="92" spans="1:42">
      <c r="A92" s="25">
        <v>85</v>
      </c>
      <c r="B92" s="36"/>
      <c r="C92" s="36"/>
      <c r="D92" s="37" t="str">
        <f t="shared" si="16"/>
        <v/>
      </c>
      <c r="E92" s="37"/>
      <c r="F92" s="37"/>
      <c r="G92" s="36"/>
      <c r="H92" s="36"/>
      <c r="I92" s="37" t="str">
        <f>IFERROR(VLOOKUP(LEFT(C92,8),segéd!$C:$D,2,0),"")</f>
        <v/>
      </c>
      <c r="J92" s="39"/>
      <c r="K92" s="39"/>
      <c r="L92" s="37"/>
      <c r="M92" s="37"/>
      <c r="N92" s="37"/>
      <c r="O92" s="37"/>
      <c r="P92" s="37"/>
      <c r="Q92" s="40"/>
      <c r="R92" s="37"/>
      <c r="S92" s="40"/>
      <c r="T92" s="37"/>
      <c r="U92" s="40"/>
      <c r="V92" s="40"/>
      <c r="X92" s="7">
        <f t="shared" ca="1" si="20"/>
        <v>0</v>
      </c>
      <c r="Y92" s="7">
        <f>IF(OR(AND(OR(LEFT(C92,8)=segéd!$C$1,LEFT(C92,8)=segéd!$C$2,LEFT(C92,8)=segéd!$C$3,LEFT(C92,8)=segéd!$C$4,LEFT(C92,8)=segéd!$C$5,LEFT(C92,8)=segéd!$C$6,LEFT(C92,8)=segéd!$C$7),OR(LEN(C92)=33,LEN(C92)=29,LEN(C92)=8)),ISBLANK(C92))=TRUE,0,1)</f>
        <v>0</v>
      </c>
      <c r="Z92" s="7">
        <f t="shared" si="17"/>
        <v>0</v>
      </c>
      <c r="AA92" s="7">
        <f t="shared" si="21"/>
        <v>0</v>
      </c>
      <c r="AB92" s="7">
        <f t="shared" si="22"/>
        <v>0</v>
      </c>
      <c r="AC92" s="7">
        <f>IF(OR(L92=segéd!$A$1,L92=segéd!$A$2,L92=segéd!$A$3,L92=segéd!$A$4,ISBLANK(L92)),0,1)</f>
        <v>0</v>
      </c>
      <c r="AD92" s="7">
        <f>IF(OR(AND(L92=segéd!$A$4,OR(M92=segéd!$B$1,M92=segéd!$B$2)),AND(L92&lt;&gt;segéd!$A$4,ISBLANK(M92))),0,1)</f>
        <v>0</v>
      </c>
      <c r="AE92" s="7">
        <f>IF(OR(N92=segéd!$E$1,N92=segéd!$E$2,ISBLANK(N92)),0,1)</f>
        <v>0</v>
      </c>
      <c r="AF92" s="7">
        <f>IF(OR(P92=segéd!$F$1,P92=segéd!$F$2,ISBLANK(P92)),0,1)</f>
        <v>0</v>
      </c>
      <c r="AG92" s="7">
        <f t="shared" ca="1" si="23"/>
        <v>0</v>
      </c>
      <c r="AH92" s="7">
        <f>IF(OR(R92=segéd!$G$1,R92=segéd!$G$2,R92=segéd!$G$3,R92=segéd!$G$4,R92=segéd!$G$5,R92=segéd!$G$6,ISBLANK(R92)),0,1)</f>
        <v>0</v>
      </c>
      <c r="AI92" s="7">
        <f t="shared" ca="1" si="24"/>
        <v>0</v>
      </c>
      <c r="AJ92" s="7">
        <f t="shared" ca="1" si="25"/>
        <v>0</v>
      </c>
      <c r="AK92" s="7">
        <f t="shared" ca="1" si="26"/>
        <v>0</v>
      </c>
      <c r="AL92" s="3">
        <f>LEN(Táblázat1[[#This Row],[Felhasználási hely 
mérési pont azonosítója (POD) 
 - 33 karakter hosszú (MAVIR POD 29) 
 - Kezdete: HU000
KÖTELEZŐEN TÖLTENDŐ!]])</f>
        <v>0</v>
      </c>
      <c r="AM92" s="3" t="str">
        <f t="shared" si="27"/>
        <v>Rövid</v>
      </c>
      <c r="AN92" s="3" t="str">
        <f>IF(ISBLANK(C92),"",IFERROR(VLOOKUP(LEFT(C92,8),segéd!$C:$D,2,0),"Első 8 karakter helytelen"))</f>
        <v/>
      </c>
      <c r="AO92" s="3" t="str">
        <f t="shared" si="18"/>
        <v/>
      </c>
      <c r="AP92" s="3">
        <f t="shared" si="19"/>
        <v>0</v>
      </c>
    </row>
    <row r="93" spans="1:42">
      <c r="A93" s="25">
        <v>86</v>
      </c>
      <c r="B93" s="36"/>
      <c r="C93" s="36"/>
      <c r="D93" s="37" t="str">
        <f t="shared" si="16"/>
        <v/>
      </c>
      <c r="E93" s="37"/>
      <c r="F93" s="37"/>
      <c r="G93" s="36"/>
      <c r="H93" s="36"/>
      <c r="I93" s="37" t="str">
        <f>IFERROR(VLOOKUP(LEFT(C93,8),segéd!$C:$D,2,0),"")</f>
        <v/>
      </c>
      <c r="J93" s="39"/>
      <c r="K93" s="39"/>
      <c r="L93" s="37"/>
      <c r="M93" s="37"/>
      <c r="N93" s="37"/>
      <c r="O93" s="37"/>
      <c r="P93" s="37"/>
      <c r="Q93" s="40"/>
      <c r="R93" s="37"/>
      <c r="S93" s="40"/>
      <c r="T93" s="37"/>
      <c r="U93" s="40"/>
      <c r="V93" s="40"/>
      <c r="X93" s="7">
        <f t="shared" ca="1" si="20"/>
        <v>0</v>
      </c>
      <c r="Y93" s="7">
        <f>IF(OR(AND(OR(LEFT(C93,8)=segéd!$C$1,LEFT(C93,8)=segéd!$C$2,LEFT(C93,8)=segéd!$C$3,LEFT(C93,8)=segéd!$C$4,LEFT(C93,8)=segéd!$C$5,LEFT(C93,8)=segéd!$C$6,LEFT(C93,8)=segéd!$C$7),OR(LEN(C93)=33,LEN(C93)=29,LEN(C93)=8)),ISBLANK(C93))=TRUE,0,1)</f>
        <v>0</v>
      </c>
      <c r="Z93" s="7">
        <f t="shared" si="17"/>
        <v>0</v>
      </c>
      <c r="AA93" s="7">
        <f t="shared" si="21"/>
        <v>0</v>
      </c>
      <c r="AB93" s="7">
        <f t="shared" si="22"/>
        <v>0</v>
      </c>
      <c r="AC93" s="7">
        <f>IF(OR(L93=segéd!$A$1,L93=segéd!$A$2,L93=segéd!$A$3,L93=segéd!$A$4,ISBLANK(L93)),0,1)</f>
        <v>0</v>
      </c>
      <c r="AD93" s="7">
        <f>IF(OR(AND(L93=segéd!$A$4,OR(M93=segéd!$B$1,M93=segéd!$B$2)),AND(L93&lt;&gt;segéd!$A$4,ISBLANK(M93))),0,1)</f>
        <v>0</v>
      </c>
      <c r="AE93" s="7">
        <f>IF(OR(N93=segéd!$E$1,N93=segéd!$E$2,ISBLANK(N93)),0,1)</f>
        <v>0</v>
      </c>
      <c r="AF93" s="7">
        <f>IF(OR(P93=segéd!$F$1,P93=segéd!$F$2,ISBLANK(P93)),0,1)</f>
        <v>0</v>
      </c>
      <c r="AG93" s="7">
        <f t="shared" ca="1" si="23"/>
        <v>0</v>
      </c>
      <c r="AH93" s="7">
        <f>IF(OR(R93=segéd!$G$1,R93=segéd!$G$2,R93=segéd!$G$3,R93=segéd!$G$4,R93=segéd!$G$5,R93=segéd!$G$6,ISBLANK(R93)),0,1)</f>
        <v>0</v>
      </c>
      <c r="AI93" s="7">
        <f t="shared" ca="1" si="24"/>
        <v>0</v>
      </c>
      <c r="AJ93" s="7">
        <f t="shared" ca="1" si="25"/>
        <v>0</v>
      </c>
      <c r="AK93" s="7">
        <f t="shared" ca="1" si="26"/>
        <v>0</v>
      </c>
      <c r="AL93" s="3">
        <f>LEN(Táblázat1[[#This Row],[Felhasználási hely 
mérési pont azonosítója (POD) 
 - 33 karakter hosszú (MAVIR POD 29) 
 - Kezdete: HU000
KÖTELEZŐEN TÖLTENDŐ!]])</f>
        <v>0</v>
      </c>
      <c r="AM93" s="3" t="str">
        <f t="shared" si="27"/>
        <v>Rövid</v>
      </c>
      <c r="AN93" s="3" t="str">
        <f>IF(ISBLANK(C93),"",IFERROR(VLOOKUP(LEFT(C93,8),segéd!$C:$D,2,0),"Első 8 karakter helytelen"))</f>
        <v/>
      </c>
      <c r="AO93" s="3" t="str">
        <f t="shared" si="18"/>
        <v/>
      </c>
      <c r="AP93" s="3">
        <f t="shared" si="19"/>
        <v>0</v>
      </c>
    </row>
    <row r="94" spans="1:42">
      <c r="A94" s="25">
        <v>87</v>
      </c>
      <c r="B94" s="36"/>
      <c r="C94" s="36"/>
      <c r="D94" s="37" t="str">
        <f t="shared" si="16"/>
        <v/>
      </c>
      <c r="E94" s="37"/>
      <c r="F94" s="37"/>
      <c r="G94" s="36"/>
      <c r="H94" s="36"/>
      <c r="I94" s="37" t="str">
        <f>IFERROR(VLOOKUP(LEFT(C94,8),segéd!$C:$D,2,0),"")</f>
        <v/>
      </c>
      <c r="J94" s="39"/>
      <c r="K94" s="39"/>
      <c r="L94" s="37"/>
      <c r="M94" s="37"/>
      <c r="N94" s="37"/>
      <c r="O94" s="37"/>
      <c r="P94" s="37"/>
      <c r="Q94" s="40"/>
      <c r="R94" s="37"/>
      <c r="S94" s="40"/>
      <c r="T94" s="37"/>
      <c r="U94" s="40"/>
      <c r="V94" s="40"/>
      <c r="X94" s="7">
        <f t="shared" ca="1" si="20"/>
        <v>0</v>
      </c>
      <c r="Y94" s="7">
        <f>IF(OR(AND(OR(LEFT(C94,8)=segéd!$C$1,LEFT(C94,8)=segéd!$C$2,LEFT(C94,8)=segéd!$C$3,LEFT(C94,8)=segéd!$C$4,LEFT(C94,8)=segéd!$C$5,LEFT(C94,8)=segéd!$C$6,LEFT(C94,8)=segéd!$C$7),OR(LEN(C94)=33,LEN(C94)=29,LEN(C94)=8)),ISBLANK(C94))=TRUE,0,1)</f>
        <v>0</v>
      </c>
      <c r="Z94" s="7">
        <f t="shared" si="17"/>
        <v>0</v>
      </c>
      <c r="AA94" s="7">
        <f t="shared" si="21"/>
        <v>0</v>
      </c>
      <c r="AB94" s="7">
        <f t="shared" si="22"/>
        <v>0</v>
      </c>
      <c r="AC94" s="7">
        <f>IF(OR(L94=segéd!$A$1,L94=segéd!$A$2,L94=segéd!$A$3,L94=segéd!$A$4,ISBLANK(L94)),0,1)</f>
        <v>0</v>
      </c>
      <c r="AD94" s="7">
        <f>IF(OR(AND(L94=segéd!$A$4,OR(M94=segéd!$B$1,M94=segéd!$B$2)),AND(L94&lt;&gt;segéd!$A$4,ISBLANK(M94))),0,1)</f>
        <v>0</v>
      </c>
      <c r="AE94" s="7">
        <f>IF(OR(N94=segéd!$E$1,N94=segéd!$E$2,ISBLANK(N94)),0,1)</f>
        <v>0</v>
      </c>
      <c r="AF94" s="7">
        <f>IF(OR(P94=segéd!$F$1,P94=segéd!$F$2,ISBLANK(P94)),0,1)</f>
        <v>0</v>
      </c>
      <c r="AG94" s="7">
        <f t="shared" ca="1" si="23"/>
        <v>0</v>
      </c>
      <c r="AH94" s="7">
        <f>IF(OR(R94=segéd!$G$1,R94=segéd!$G$2,R94=segéd!$G$3,R94=segéd!$G$4,R94=segéd!$G$5,R94=segéd!$G$6,ISBLANK(R94)),0,1)</f>
        <v>0</v>
      </c>
      <c r="AI94" s="7">
        <f t="shared" ca="1" si="24"/>
        <v>0</v>
      </c>
      <c r="AJ94" s="7">
        <f t="shared" ca="1" si="25"/>
        <v>0</v>
      </c>
      <c r="AK94" s="7">
        <f t="shared" ca="1" si="26"/>
        <v>0</v>
      </c>
      <c r="AL94" s="3">
        <f>LEN(Táblázat1[[#This Row],[Felhasználási hely 
mérési pont azonosítója (POD) 
 - 33 karakter hosszú (MAVIR POD 29) 
 - Kezdete: HU000
KÖTELEZŐEN TÖLTENDŐ!]])</f>
        <v>0</v>
      </c>
      <c r="AM94" s="3" t="str">
        <f t="shared" si="27"/>
        <v>Rövid</v>
      </c>
      <c r="AN94" s="3" t="str">
        <f>IF(ISBLANK(C94),"",IFERROR(VLOOKUP(LEFT(C94,8),segéd!$C:$D,2,0),"Első 8 karakter helytelen"))</f>
        <v/>
      </c>
      <c r="AO94" s="3" t="str">
        <f t="shared" si="18"/>
        <v/>
      </c>
      <c r="AP94" s="3">
        <f t="shared" si="19"/>
        <v>0</v>
      </c>
    </row>
    <row r="95" spans="1:42">
      <c r="A95" s="25">
        <v>88</v>
      </c>
      <c r="B95" s="36"/>
      <c r="C95" s="36"/>
      <c r="D95" s="37" t="str">
        <f t="shared" si="16"/>
        <v/>
      </c>
      <c r="E95" s="37"/>
      <c r="F95" s="37"/>
      <c r="G95" s="36"/>
      <c r="H95" s="36"/>
      <c r="I95" s="37" t="str">
        <f>IFERROR(VLOOKUP(LEFT(C95,8),segéd!$C:$D,2,0),"")</f>
        <v/>
      </c>
      <c r="J95" s="39"/>
      <c r="K95" s="39"/>
      <c r="L95" s="37"/>
      <c r="M95" s="37"/>
      <c r="N95" s="37"/>
      <c r="O95" s="37"/>
      <c r="P95" s="37"/>
      <c r="Q95" s="40"/>
      <c r="R95" s="37"/>
      <c r="S95" s="40"/>
      <c r="T95" s="37"/>
      <c r="U95" s="40"/>
      <c r="V95" s="40"/>
      <c r="X95" s="7">
        <f t="shared" ca="1" si="20"/>
        <v>0</v>
      </c>
      <c r="Y95" s="7">
        <f>IF(OR(AND(OR(LEFT(C95,8)=segéd!$C$1,LEFT(C95,8)=segéd!$C$2,LEFT(C95,8)=segéd!$C$3,LEFT(C95,8)=segéd!$C$4,LEFT(C95,8)=segéd!$C$5,LEFT(C95,8)=segéd!$C$6,LEFT(C95,8)=segéd!$C$7),OR(LEN(C95)=33,LEN(C95)=29,LEN(C95)=8)),ISBLANK(C95))=TRUE,0,1)</f>
        <v>0</v>
      </c>
      <c r="Z95" s="7">
        <f t="shared" si="17"/>
        <v>0</v>
      </c>
      <c r="AA95" s="7">
        <f t="shared" si="21"/>
        <v>0</v>
      </c>
      <c r="AB95" s="7">
        <f t="shared" si="22"/>
        <v>0</v>
      </c>
      <c r="AC95" s="7">
        <f>IF(OR(L95=segéd!$A$1,L95=segéd!$A$2,L95=segéd!$A$3,L95=segéd!$A$4,ISBLANK(L95)),0,1)</f>
        <v>0</v>
      </c>
      <c r="AD95" s="7">
        <f>IF(OR(AND(L95=segéd!$A$4,OR(M95=segéd!$B$1,M95=segéd!$B$2)),AND(L95&lt;&gt;segéd!$A$4,ISBLANK(M95))),0,1)</f>
        <v>0</v>
      </c>
      <c r="AE95" s="7">
        <f>IF(OR(N95=segéd!$E$1,N95=segéd!$E$2,ISBLANK(N95)),0,1)</f>
        <v>0</v>
      </c>
      <c r="AF95" s="7">
        <f>IF(OR(P95=segéd!$F$1,P95=segéd!$F$2,ISBLANK(P95)),0,1)</f>
        <v>0</v>
      </c>
      <c r="AG95" s="7">
        <f t="shared" ca="1" si="23"/>
        <v>0</v>
      </c>
      <c r="AH95" s="7">
        <f>IF(OR(R95=segéd!$G$1,R95=segéd!$G$2,R95=segéd!$G$3,R95=segéd!$G$4,R95=segéd!$G$5,R95=segéd!$G$6,ISBLANK(R95)),0,1)</f>
        <v>0</v>
      </c>
      <c r="AI95" s="7">
        <f t="shared" ca="1" si="24"/>
        <v>0</v>
      </c>
      <c r="AJ95" s="7">
        <f t="shared" ca="1" si="25"/>
        <v>0</v>
      </c>
      <c r="AK95" s="7">
        <f t="shared" ca="1" si="26"/>
        <v>0</v>
      </c>
      <c r="AL95" s="3">
        <f>LEN(Táblázat1[[#This Row],[Felhasználási hely 
mérési pont azonosítója (POD) 
 - 33 karakter hosszú (MAVIR POD 29) 
 - Kezdete: HU000
KÖTELEZŐEN TÖLTENDŐ!]])</f>
        <v>0</v>
      </c>
      <c r="AM95" s="3" t="str">
        <f t="shared" si="27"/>
        <v>Rövid</v>
      </c>
      <c r="AN95" s="3" t="str">
        <f>IF(ISBLANK(C95),"",IFERROR(VLOOKUP(LEFT(C95,8),segéd!$C:$D,2,0),"Első 8 karakter helytelen"))</f>
        <v/>
      </c>
      <c r="AO95" s="3" t="str">
        <f t="shared" si="18"/>
        <v/>
      </c>
      <c r="AP95" s="3">
        <f t="shared" si="19"/>
        <v>0</v>
      </c>
    </row>
    <row r="96" spans="1:42">
      <c r="A96" s="25">
        <v>89</v>
      </c>
      <c r="B96" s="36"/>
      <c r="C96" s="36"/>
      <c r="D96" s="37" t="str">
        <f t="shared" si="16"/>
        <v/>
      </c>
      <c r="E96" s="37"/>
      <c r="F96" s="37"/>
      <c r="G96" s="36"/>
      <c r="H96" s="36"/>
      <c r="I96" s="37" t="str">
        <f>IFERROR(VLOOKUP(LEFT(C96,8),segéd!$C:$D,2,0),"")</f>
        <v/>
      </c>
      <c r="J96" s="39"/>
      <c r="K96" s="39"/>
      <c r="L96" s="37"/>
      <c r="M96" s="37"/>
      <c r="N96" s="37"/>
      <c r="O96" s="37"/>
      <c r="P96" s="37"/>
      <c r="Q96" s="40"/>
      <c r="R96" s="37"/>
      <c r="S96" s="40"/>
      <c r="T96" s="37"/>
      <c r="U96" s="40"/>
      <c r="V96" s="40"/>
      <c r="X96" s="7">
        <f t="shared" ca="1" si="20"/>
        <v>0</v>
      </c>
      <c r="Y96" s="7">
        <f>IF(OR(AND(OR(LEFT(C96,8)=segéd!$C$1,LEFT(C96,8)=segéd!$C$2,LEFT(C96,8)=segéd!$C$3,LEFT(C96,8)=segéd!$C$4,LEFT(C96,8)=segéd!$C$5,LEFT(C96,8)=segéd!$C$6,LEFT(C96,8)=segéd!$C$7),OR(LEN(C96)=33,LEN(C96)=29,LEN(C96)=8)),ISBLANK(C96))=TRUE,0,1)</f>
        <v>0</v>
      </c>
      <c r="Z96" s="7">
        <f t="shared" si="17"/>
        <v>0</v>
      </c>
      <c r="AA96" s="7">
        <f t="shared" si="21"/>
        <v>0</v>
      </c>
      <c r="AB96" s="7">
        <f t="shared" si="22"/>
        <v>0</v>
      </c>
      <c r="AC96" s="7">
        <f>IF(OR(L96=segéd!$A$1,L96=segéd!$A$2,L96=segéd!$A$3,L96=segéd!$A$4,ISBLANK(L96)),0,1)</f>
        <v>0</v>
      </c>
      <c r="AD96" s="7">
        <f>IF(OR(AND(L96=segéd!$A$4,OR(M96=segéd!$B$1,M96=segéd!$B$2)),AND(L96&lt;&gt;segéd!$A$4,ISBLANK(M96))),0,1)</f>
        <v>0</v>
      </c>
      <c r="AE96" s="7">
        <f>IF(OR(N96=segéd!$E$1,N96=segéd!$E$2,ISBLANK(N96)),0,1)</f>
        <v>0</v>
      </c>
      <c r="AF96" s="7">
        <f>IF(OR(P96=segéd!$F$1,P96=segéd!$F$2,ISBLANK(P96)),0,1)</f>
        <v>0</v>
      </c>
      <c r="AG96" s="7">
        <f t="shared" ca="1" si="23"/>
        <v>0</v>
      </c>
      <c r="AH96" s="7">
        <f>IF(OR(R96=segéd!$G$1,R96=segéd!$G$2,R96=segéd!$G$3,R96=segéd!$G$4,R96=segéd!$G$5,R96=segéd!$G$6,ISBLANK(R96)),0,1)</f>
        <v>0</v>
      </c>
      <c r="AI96" s="7">
        <f t="shared" ca="1" si="24"/>
        <v>0</v>
      </c>
      <c r="AJ96" s="7">
        <f t="shared" ca="1" si="25"/>
        <v>0</v>
      </c>
      <c r="AK96" s="7">
        <f t="shared" ca="1" si="26"/>
        <v>0</v>
      </c>
      <c r="AL96" s="3">
        <f>LEN(Táblázat1[[#This Row],[Felhasználási hely 
mérési pont azonosítója (POD) 
 - 33 karakter hosszú (MAVIR POD 29) 
 - Kezdete: HU000
KÖTELEZŐEN TÖLTENDŐ!]])</f>
        <v>0</v>
      </c>
      <c r="AM96" s="3" t="str">
        <f t="shared" si="27"/>
        <v>Rövid</v>
      </c>
      <c r="AN96" s="3" t="str">
        <f>IF(ISBLANK(C96),"",IFERROR(VLOOKUP(LEFT(C96,8),segéd!$C:$D,2,0),"Első 8 karakter helytelen"))</f>
        <v/>
      </c>
      <c r="AO96" s="3" t="str">
        <f t="shared" si="18"/>
        <v/>
      </c>
      <c r="AP96" s="3">
        <f t="shared" si="19"/>
        <v>0</v>
      </c>
    </row>
    <row r="97" spans="1:42">
      <c r="A97" s="25">
        <v>90</v>
      </c>
      <c r="B97" s="36"/>
      <c r="C97" s="36"/>
      <c r="D97" s="37" t="str">
        <f t="shared" si="16"/>
        <v/>
      </c>
      <c r="E97" s="37"/>
      <c r="F97" s="37"/>
      <c r="G97" s="36"/>
      <c r="H97" s="36"/>
      <c r="I97" s="37" t="str">
        <f>IFERROR(VLOOKUP(LEFT(C97,8),segéd!$C:$D,2,0),"")</f>
        <v/>
      </c>
      <c r="J97" s="39"/>
      <c r="K97" s="39"/>
      <c r="L97" s="37"/>
      <c r="M97" s="37"/>
      <c r="N97" s="37"/>
      <c r="O97" s="37"/>
      <c r="P97" s="37"/>
      <c r="Q97" s="40"/>
      <c r="R97" s="37"/>
      <c r="S97" s="40"/>
      <c r="T97" s="37"/>
      <c r="U97" s="40"/>
      <c r="V97" s="40"/>
      <c r="X97" s="7">
        <f t="shared" ca="1" si="20"/>
        <v>0</v>
      </c>
      <c r="Y97" s="7">
        <f>IF(OR(AND(OR(LEFT(C97,8)=segéd!$C$1,LEFT(C97,8)=segéd!$C$2,LEFT(C97,8)=segéd!$C$3,LEFT(C97,8)=segéd!$C$4,LEFT(C97,8)=segéd!$C$5,LEFT(C97,8)=segéd!$C$6,LEFT(C97,8)=segéd!$C$7),OR(LEN(C97)=33,LEN(C97)=29,LEN(C97)=8)),ISBLANK(C97))=TRUE,0,1)</f>
        <v>0</v>
      </c>
      <c r="Z97" s="7">
        <f t="shared" si="17"/>
        <v>0</v>
      </c>
      <c r="AA97" s="7">
        <f t="shared" si="21"/>
        <v>0</v>
      </c>
      <c r="AB97" s="7">
        <f t="shared" si="22"/>
        <v>0</v>
      </c>
      <c r="AC97" s="7">
        <f>IF(OR(L97=segéd!$A$1,L97=segéd!$A$2,L97=segéd!$A$3,L97=segéd!$A$4,ISBLANK(L97)),0,1)</f>
        <v>0</v>
      </c>
      <c r="AD97" s="7">
        <f>IF(OR(AND(L97=segéd!$A$4,OR(M97=segéd!$B$1,M97=segéd!$B$2)),AND(L97&lt;&gt;segéd!$A$4,ISBLANK(M97))),0,1)</f>
        <v>0</v>
      </c>
      <c r="AE97" s="7">
        <f>IF(OR(N97=segéd!$E$1,N97=segéd!$E$2,ISBLANK(N97)),0,1)</f>
        <v>0</v>
      </c>
      <c r="AF97" s="7">
        <f>IF(OR(P97=segéd!$F$1,P97=segéd!$F$2,ISBLANK(P97)),0,1)</f>
        <v>0</v>
      </c>
      <c r="AG97" s="7">
        <f t="shared" ca="1" si="23"/>
        <v>0</v>
      </c>
      <c r="AH97" s="7">
        <f>IF(OR(R97=segéd!$G$1,R97=segéd!$G$2,R97=segéd!$G$3,R97=segéd!$G$4,R97=segéd!$G$5,R97=segéd!$G$6,ISBLANK(R97)),0,1)</f>
        <v>0</v>
      </c>
      <c r="AI97" s="7">
        <f t="shared" ca="1" si="24"/>
        <v>0</v>
      </c>
      <c r="AJ97" s="7">
        <f t="shared" ca="1" si="25"/>
        <v>0</v>
      </c>
      <c r="AK97" s="7">
        <f t="shared" ca="1" si="26"/>
        <v>0</v>
      </c>
      <c r="AL97" s="3">
        <f>LEN(Táblázat1[[#This Row],[Felhasználási hely 
mérési pont azonosítója (POD) 
 - 33 karakter hosszú (MAVIR POD 29) 
 - Kezdete: HU000
KÖTELEZŐEN TÖLTENDŐ!]])</f>
        <v>0</v>
      </c>
      <c r="AM97" s="3" t="str">
        <f t="shared" si="27"/>
        <v>Rövid</v>
      </c>
      <c r="AN97" s="3" t="str">
        <f>IF(ISBLANK(C97),"",IFERROR(VLOOKUP(LEFT(C97,8),segéd!$C:$D,2,0),"Első 8 karakter helytelen"))</f>
        <v/>
      </c>
      <c r="AO97" s="3" t="str">
        <f t="shared" si="18"/>
        <v/>
      </c>
      <c r="AP97" s="3">
        <f t="shared" si="19"/>
        <v>0</v>
      </c>
    </row>
    <row r="98" spans="1:42">
      <c r="A98" s="25">
        <v>91</v>
      </c>
      <c r="B98" s="36"/>
      <c r="C98" s="36"/>
      <c r="D98" s="37" t="str">
        <f t="shared" si="16"/>
        <v/>
      </c>
      <c r="E98" s="37"/>
      <c r="F98" s="37"/>
      <c r="G98" s="36"/>
      <c r="H98" s="36"/>
      <c r="I98" s="37" t="str">
        <f>IFERROR(VLOOKUP(LEFT(C98,8),segéd!$C:$D,2,0),"")</f>
        <v/>
      </c>
      <c r="J98" s="39"/>
      <c r="K98" s="39"/>
      <c r="L98" s="37"/>
      <c r="M98" s="37"/>
      <c r="N98" s="37"/>
      <c r="O98" s="37"/>
      <c r="P98" s="37"/>
      <c r="Q98" s="40"/>
      <c r="R98" s="37"/>
      <c r="S98" s="40"/>
      <c r="T98" s="37"/>
      <c r="U98" s="40"/>
      <c r="V98" s="40"/>
      <c r="X98" s="7">
        <f t="shared" ca="1" si="20"/>
        <v>0</v>
      </c>
      <c r="Y98" s="7">
        <f>IF(OR(AND(OR(LEFT(C98,8)=segéd!$C$1,LEFT(C98,8)=segéd!$C$2,LEFT(C98,8)=segéd!$C$3,LEFT(C98,8)=segéd!$C$4,LEFT(C98,8)=segéd!$C$5,LEFT(C98,8)=segéd!$C$6,LEFT(C98,8)=segéd!$C$7),OR(LEN(C98)=33,LEN(C98)=29,LEN(C98)=8)),ISBLANK(C98))=TRUE,0,1)</f>
        <v>0</v>
      </c>
      <c r="Z98" s="7">
        <f t="shared" si="17"/>
        <v>0</v>
      </c>
      <c r="AA98" s="7">
        <f t="shared" si="21"/>
        <v>0</v>
      </c>
      <c r="AB98" s="7">
        <f t="shared" si="22"/>
        <v>0</v>
      </c>
      <c r="AC98" s="7">
        <f>IF(OR(L98=segéd!$A$1,L98=segéd!$A$2,L98=segéd!$A$3,L98=segéd!$A$4,ISBLANK(L98)),0,1)</f>
        <v>0</v>
      </c>
      <c r="AD98" s="7">
        <f>IF(OR(AND(L98=segéd!$A$4,OR(M98=segéd!$B$1,M98=segéd!$B$2)),AND(L98&lt;&gt;segéd!$A$4,ISBLANK(M98))),0,1)</f>
        <v>0</v>
      </c>
      <c r="AE98" s="7">
        <f>IF(OR(N98=segéd!$E$1,N98=segéd!$E$2,ISBLANK(N98)),0,1)</f>
        <v>0</v>
      </c>
      <c r="AF98" s="7">
        <f>IF(OR(P98=segéd!$F$1,P98=segéd!$F$2,ISBLANK(P98)),0,1)</f>
        <v>0</v>
      </c>
      <c r="AG98" s="7">
        <f t="shared" ca="1" si="23"/>
        <v>0</v>
      </c>
      <c r="AH98" s="7">
        <f>IF(OR(R98=segéd!$G$1,R98=segéd!$G$2,R98=segéd!$G$3,R98=segéd!$G$4,R98=segéd!$G$5,R98=segéd!$G$6,ISBLANK(R98)),0,1)</f>
        <v>0</v>
      </c>
      <c r="AI98" s="7">
        <f t="shared" ca="1" si="24"/>
        <v>0</v>
      </c>
      <c r="AJ98" s="7">
        <f t="shared" ca="1" si="25"/>
        <v>0</v>
      </c>
      <c r="AK98" s="7">
        <f t="shared" ca="1" si="26"/>
        <v>0</v>
      </c>
      <c r="AL98" s="3">
        <f>LEN(Táblázat1[[#This Row],[Felhasználási hely 
mérési pont azonosítója (POD) 
 - 33 karakter hosszú (MAVIR POD 29) 
 - Kezdete: HU000
KÖTELEZŐEN TÖLTENDŐ!]])</f>
        <v>0</v>
      </c>
      <c r="AM98" s="3" t="str">
        <f t="shared" si="27"/>
        <v>Rövid</v>
      </c>
      <c r="AN98" s="3" t="str">
        <f>IF(ISBLANK(C98),"",IFERROR(VLOOKUP(LEFT(C98,8),segéd!$C:$D,2,0),"Első 8 karakter helytelen"))</f>
        <v/>
      </c>
      <c r="AO98" s="3" t="str">
        <f t="shared" si="18"/>
        <v/>
      </c>
      <c r="AP98" s="3">
        <f t="shared" si="19"/>
        <v>0</v>
      </c>
    </row>
    <row r="99" spans="1:42">
      <c r="A99" s="25">
        <v>92</v>
      </c>
      <c r="B99" s="36"/>
      <c r="C99" s="36"/>
      <c r="D99" s="37" t="str">
        <f t="shared" si="16"/>
        <v/>
      </c>
      <c r="E99" s="37"/>
      <c r="F99" s="37"/>
      <c r="G99" s="36"/>
      <c r="H99" s="36"/>
      <c r="I99" s="37" t="str">
        <f>IFERROR(VLOOKUP(LEFT(C99,8),segéd!$C:$D,2,0),"")</f>
        <v/>
      </c>
      <c r="J99" s="39"/>
      <c r="K99" s="39"/>
      <c r="L99" s="37"/>
      <c r="M99" s="37"/>
      <c r="N99" s="37"/>
      <c r="O99" s="37"/>
      <c r="P99" s="37"/>
      <c r="Q99" s="40"/>
      <c r="R99" s="37"/>
      <c r="S99" s="40"/>
      <c r="T99" s="37"/>
      <c r="U99" s="40"/>
      <c r="V99" s="40"/>
      <c r="X99" s="7">
        <f t="shared" ca="1" si="20"/>
        <v>0</v>
      </c>
      <c r="Y99" s="7">
        <f>IF(OR(AND(OR(LEFT(C99,8)=segéd!$C$1,LEFT(C99,8)=segéd!$C$2,LEFT(C99,8)=segéd!$C$3,LEFT(C99,8)=segéd!$C$4,LEFT(C99,8)=segéd!$C$5,LEFT(C99,8)=segéd!$C$6,LEFT(C99,8)=segéd!$C$7),OR(LEN(C99)=33,LEN(C99)=29,LEN(C99)=8)),ISBLANK(C99))=TRUE,0,1)</f>
        <v>0</v>
      </c>
      <c r="Z99" s="7">
        <f t="shared" si="17"/>
        <v>0</v>
      </c>
      <c r="AA99" s="7">
        <f t="shared" si="21"/>
        <v>0</v>
      </c>
      <c r="AB99" s="7">
        <f t="shared" si="22"/>
        <v>0</v>
      </c>
      <c r="AC99" s="7">
        <f>IF(OR(L99=segéd!$A$1,L99=segéd!$A$2,L99=segéd!$A$3,L99=segéd!$A$4,ISBLANK(L99)),0,1)</f>
        <v>0</v>
      </c>
      <c r="AD99" s="7">
        <f>IF(OR(AND(L99=segéd!$A$4,OR(M99=segéd!$B$1,M99=segéd!$B$2)),AND(L99&lt;&gt;segéd!$A$4,ISBLANK(M99))),0,1)</f>
        <v>0</v>
      </c>
      <c r="AE99" s="7">
        <f>IF(OR(N99=segéd!$E$1,N99=segéd!$E$2,ISBLANK(N99)),0,1)</f>
        <v>0</v>
      </c>
      <c r="AF99" s="7">
        <f>IF(OR(P99=segéd!$F$1,P99=segéd!$F$2,ISBLANK(P99)),0,1)</f>
        <v>0</v>
      </c>
      <c r="AG99" s="7">
        <f t="shared" ca="1" si="23"/>
        <v>0</v>
      </c>
      <c r="AH99" s="7">
        <f>IF(OR(R99=segéd!$G$1,R99=segéd!$G$2,R99=segéd!$G$3,R99=segéd!$G$4,R99=segéd!$G$5,R99=segéd!$G$6,ISBLANK(R99)),0,1)</f>
        <v>0</v>
      </c>
      <c r="AI99" s="7">
        <f t="shared" ca="1" si="24"/>
        <v>0</v>
      </c>
      <c r="AJ99" s="7">
        <f t="shared" ca="1" si="25"/>
        <v>0</v>
      </c>
      <c r="AK99" s="7">
        <f t="shared" ca="1" si="26"/>
        <v>0</v>
      </c>
      <c r="AL99" s="3">
        <f>LEN(Táblázat1[[#This Row],[Felhasználási hely 
mérési pont azonosítója (POD) 
 - 33 karakter hosszú (MAVIR POD 29) 
 - Kezdete: HU000
KÖTELEZŐEN TÖLTENDŐ!]])</f>
        <v>0</v>
      </c>
      <c r="AM99" s="3" t="str">
        <f t="shared" si="27"/>
        <v>Rövid</v>
      </c>
      <c r="AN99" s="3" t="str">
        <f>IF(ISBLANK(C99),"",IFERROR(VLOOKUP(LEFT(C99,8),segéd!$C:$D,2,0),"Első 8 karakter helytelen"))</f>
        <v/>
      </c>
      <c r="AO99" s="3" t="str">
        <f t="shared" si="18"/>
        <v/>
      </c>
      <c r="AP99" s="3">
        <f t="shared" si="19"/>
        <v>0</v>
      </c>
    </row>
    <row r="100" spans="1:42">
      <c r="A100" s="25">
        <v>93</v>
      </c>
      <c r="B100" s="36"/>
      <c r="C100" s="36"/>
      <c r="D100" s="37" t="str">
        <f t="shared" si="16"/>
        <v/>
      </c>
      <c r="E100" s="37"/>
      <c r="F100" s="37"/>
      <c r="G100" s="36"/>
      <c r="H100" s="36"/>
      <c r="I100" s="37" t="str">
        <f>IFERROR(VLOOKUP(LEFT(C100,8),segéd!$C:$D,2,0),"")</f>
        <v/>
      </c>
      <c r="J100" s="39"/>
      <c r="K100" s="39"/>
      <c r="L100" s="37"/>
      <c r="M100" s="37"/>
      <c r="N100" s="37"/>
      <c r="O100" s="37"/>
      <c r="P100" s="37"/>
      <c r="Q100" s="40"/>
      <c r="R100" s="37"/>
      <c r="S100" s="40"/>
      <c r="T100" s="37"/>
      <c r="U100" s="40"/>
      <c r="V100" s="40"/>
      <c r="X100" s="7">
        <f t="shared" ca="1" si="20"/>
        <v>0</v>
      </c>
      <c r="Y100" s="7">
        <f>IF(OR(AND(OR(LEFT(C100,8)=segéd!$C$1,LEFT(C100,8)=segéd!$C$2,LEFT(C100,8)=segéd!$C$3,LEFT(C100,8)=segéd!$C$4,LEFT(C100,8)=segéd!$C$5,LEFT(C100,8)=segéd!$C$6,LEFT(C100,8)=segéd!$C$7),OR(LEN(C100)=33,LEN(C100)=29,LEN(C100)=8)),ISBLANK(C100))=TRUE,0,1)</f>
        <v>0</v>
      </c>
      <c r="Z100" s="7">
        <f t="shared" si="17"/>
        <v>0</v>
      </c>
      <c r="AA100" s="7">
        <f t="shared" si="21"/>
        <v>0</v>
      </c>
      <c r="AB100" s="7">
        <f t="shared" si="22"/>
        <v>0</v>
      </c>
      <c r="AC100" s="7">
        <f>IF(OR(L100=segéd!$A$1,L100=segéd!$A$2,L100=segéd!$A$3,L100=segéd!$A$4,ISBLANK(L100)),0,1)</f>
        <v>0</v>
      </c>
      <c r="AD100" s="7">
        <f>IF(OR(AND(L100=segéd!$A$4,OR(M100=segéd!$B$1,M100=segéd!$B$2)),AND(L100&lt;&gt;segéd!$A$4,ISBLANK(M100))),0,1)</f>
        <v>0</v>
      </c>
      <c r="AE100" s="7">
        <f>IF(OR(N100=segéd!$E$1,N100=segéd!$E$2,ISBLANK(N100)),0,1)</f>
        <v>0</v>
      </c>
      <c r="AF100" s="7">
        <f>IF(OR(P100=segéd!$F$1,P100=segéd!$F$2,ISBLANK(P100)),0,1)</f>
        <v>0</v>
      </c>
      <c r="AG100" s="7">
        <f t="shared" ca="1" si="23"/>
        <v>0</v>
      </c>
      <c r="AH100" s="7">
        <f>IF(OR(R100=segéd!$G$1,R100=segéd!$G$2,R100=segéd!$G$3,R100=segéd!$G$4,R100=segéd!$G$5,R100=segéd!$G$6,ISBLANK(R100)),0,1)</f>
        <v>0</v>
      </c>
      <c r="AI100" s="7">
        <f t="shared" ca="1" si="24"/>
        <v>0</v>
      </c>
      <c r="AJ100" s="7">
        <f t="shared" ca="1" si="25"/>
        <v>0</v>
      </c>
      <c r="AK100" s="7">
        <f t="shared" ca="1" si="26"/>
        <v>0</v>
      </c>
      <c r="AL100" s="3">
        <f>LEN(Táblázat1[[#This Row],[Felhasználási hely 
mérési pont azonosítója (POD) 
 - 33 karakter hosszú (MAVIR POD 29) 
 - Kezdete: HU000
KÖTELEZŐEN TÖLTENDŐ!]])</f>
        <v>0</v>
      </c>
      <c r="AM100" s="3" t="str">
        <f t="shared" si="27"/>
        <v>Rövid</v>
      </c>
      <c r="AN100" s="3" t="str">
        <f>IF(ISBLANK(C100),"",IFERROR(VLOOKUP(LEFT(C100,8),segéd!$C:$D,2,0),"Első 8 karakter helytelen"))</f>
        <v/>
      </c>
      <c r="AO100" s="3" t="str">
        <f t="shared" si="18"/>
        <v/>
      </c>
      <c r="AP100" s="3">
        <f t="shared" si="19"/>
        <v>0</v>
      </c>
    </row>
    <row r="101" spans="1:42">
      <c r="A101" s="25">
        <v>94</v>
      </c>
      <c r="B101" s="36"/>
      <c r="C101" s="36"/>
      <c r="D101" s="37" t="str">
        <f t="shared" si="16"/>
        <v/>
      </c>
      <c r="E101" s="37"/>
      <c r="F101" s="37"/>
      <c r="G101" s="36"/>
      <c r="H101" s="36"/>
      <c r="I101" s="37" t="str">
        <f>IFERROR(VLOOKUP(LEFT(C101,8),segéd!$C:$D,2,0),"")</f>
        <v/>
      </c>
      <c r="J101" s="39"/>
      <c r="K101" s="39"/>
      <c r="L101" s="37"/>
      <c r="M101" s="37"/>
      <c r="N101" s="37"/>
      <c r="O101" s="37"/>
      <c r="P101" s="37"/>
      <c r="Q101" s="40"/>
      <c r="R101" s="37"/>
      <c r="S101" s="40"/>
      <c r="T101" s="37"/>
      <c r="U101" s="40"/>
      <c r="V101" s="40"/>
      <c r="X101" s="7">
        <f t="shared" ca="1" si="20"/>
        <v>0</v>
      </c>
      <c r="Y101" s="7">
        <f>IF(OR(AND(OR(LEFT(C101,8)=segéd!$C$1,LEFT(C101,8)=segéd!$C$2,LEFT(C101,8)=segéd!$C$3,LEFT(C101,8)=segéd!$C$4,LEFT(C101,8)=segéd!$C$5,LEFT(C101,8)=segéd!$C$6,LEFT(C101,8)=segéd!$C$7),OR(LEN(C101)=33,LEN(C101)=29,LEN(C101)=8)),ISBLANK(C101))=TRUE,0,1)</f>
        <v>0</v>
      </c>
      <c r="Z101" s="7">
        <f t="shared" si="17"/>
        <v>0</v>
      </c>
      <c r="AA101" s="7">
        <f t="shared" si="21"/>
        <v>0</v>
      </c>
      <c r="AB101" s="7">
        <f t="shared" si="22"/>
        <v>0</v>
      </c>
      <c r="AC101" s="7">
        <f>IF(OR(L101=segéd!$A$1,L101=segéd!$A$2,L101=segéd!$A$3,L101=segéd!$A$4,ISBLANK(L101)),0,1)</f>
        <v>0</v>
      </c>
      <c r="AD101" s="7">
        <f>IF(OR(AND(L101=segéd!$A$4,OR(M101=segéd!$B$1,M101=segéd!$B$2)),AND(L101&lt;&gt;segéd!$A$4,ISBLANK(M101))),0,1)</f>
        <v>0</v>
      </c>
      <c r="AE101" s="7">
        <f>IF(OR(N101=segéd!$E$1,N101=segéd!$E$2,ISBLANK(N101)),0,1)</f>
        <v>0</v>
      </c>
      <c r="AF101" s="7">
        <f>IF(OR(P101=segéd!$F$1,P101=segéd!$F$2,ISBLANK(P101)),0,1)</f>
        <v>0</v>
      </c>
      <c r="AG101" s="7">
        <f t="shared" ca="1" si="23"/>
        <v>0</v>
      </c>
      <c r="AH101" s="7">
        <f>IF(OR(R101=segéd!$G$1,R101=segéd!$G$2,R101=segéd!$G$3,R101=segéd!$G$4,R101=segéd!$G$5,R101=segéd!$G$6,ISBLANK(R101)),0,1)</f>
        <v>0</v>
      </c>
      <c r="AI101" s="7">
        <f t="shared" ca="1" si="24"/>
        <v>0</v>
      </c>
      <c r="AJ101" s="7">
        <f t="shared" ca="1" si="25"/>
        <v>0</v>
      </c>
      <c r="AK101" s="7">
        <f t="shared" ca="1" si="26"/>
        <v>0</v>
      </c>
      <c r="AL101" s="3">
        <f>LEN(Táblázat1[[#This Row],[Felhasználási hely 
mérési pont azonosítója (POD) 
 - 33 karakter hosszú (MAVIR POD 29) 
 - Kezdete: HU000
KÖTELEZŐEN TÖLTENDŐ!]])</f>
        <v>0</v>
      </c>
      <c r="AM101" s="3" t="str">
        <f t="shared" si="27"/>
        <v>Rövid</v>
      </c>
      <c r="AN101" s="3" t="str">
        <f>IF(ISBLANK(C101),"",IFERROR(VLOOKUP(LEFT(C101,8),segéd!$C:$D,2,0),"Első 8 karakter helytelen"))</f>
        <v/>
      </c>
      <c r="AO101" s="3" t="str">
        <f t="shared" si="18"/>
        <v/>
      </c>
      <c r="AP101" s="3">
        <f t="shared" si="19"/>
        <v>0</v>
      </c>
    </row>
    <row r="102" spans="1:42">
      <c r="A102" s="25">
        <v>95</v>
      </c>
      <c r="B102" s="36"/>
      <c r="C102" s="36"/>
      <c r="D102" s="37" t="str">
        <f t="shared" si="16"/>
        <v/>
      </c>
      <c r="E102" s="37"/>
      <c r="F102" s="37"/>
      <c r="G102" s="36"/>
      <c r="H102" s="36"/>
      <c r="I102" s="37" t="str">
        <f>IFERROR(VLOOKUP(LEFT(C102,8),segéd!$C:$D,2,0),"")</f>
        <v/>
      </c>
      <c r="J102" s="39"/>
      <c r="K102" s="39"/>
      <c r="L102" s="37"/>
      <c r="M102" s="37"/>
      <c r="N102" s="37"/>
      <c r="O102" s="37"/>
      <c r="P102" s="37"/>
      <c r="Q102" s="40"/>
      <c r="R102" s="37"/>
      <c r="S102" s="40"/>
      <c r="T102" s="37"/>
      <c r="U102" s="40"/>
      <c r="V102" s="40"/>
      <c r="X102" s="7">
        <f t="shared" ca="1" si="20"/>
        <v>0</v>
      </c>
      <c r="Y102" s="7">
        <f>IF(OR(AND(OR(LEFT(C102,8)=segéd!$C$1,LEFT(C102,8)=segéd!$C$2,LEFT(C102,8)=segéd!$C$3,LEFT(C102,8)=segéd!$C$4,LEFT(C102,8)=segéd!$C$5,LEFT(C102,8)=segéd!$C$6,LEFT(C102,8)=segéd!$C$7),OR(LEN(C102)=33,LEN(C102)=29,LEN(C102)=8)),ISBLANK(C102))=TRUE,0,1)</f>
        <v>0</v>
      </c>
      <c r="Z102" s="7">
        <f t="shared" si="17"/>
        <v>0</v>
      </c>
      <c r="AA102" s="7">
        <f t="shared" si="21"/>
        <v>0</v>
      </c>
      <c r="AB102" s="7">
        <f t="shared" si="22"/>
        <v>0</v>
      </c>
      <c r="AC102" s="7">
        <f>IF(OR(L102=segéd!$A$1,L102=segéd!$A$2,L102=segéd!$A$3,L102=segéd!$A$4,ISBLANK(L102)),0,1)</f>
        <v>0</v>
      </c>
      <c r="AD102" s="7">
        <f>IF(OR(AND(L102=segéd!$A$4,OR(M102=segéd!$B$1,M102=segéd!$B$2)),AND(L102&lt;&gt;segéd!$A$4,ISBLANK(M102))),0,1)</f>
        <v>0</v>
      </c>
      <c r="AE102" s="7">
        <f>IF(OR(N102=segéd!$E$1,N102=segéd!$E$2,ISBLANK(N102)),0,1)</f>
        <v>0</v>
      </c>
      <c r="AF102" s="7">
        <f>IF(OR(P102=segéd!$F$1,P102=segéd!$F$2,ISBLANK(P102)),0,1)</f>
        <v>0</v>
      </c>
      <c r="AG102" s="7">
        <f t="shared" ca="1" si="23"/>
        <v>0</v>
      </c>
      <c r="AH102" s="7">
        <f>IF(OR(R102=segéd!$G$1,R102=segéd!$G$2,R102=segéd!$G$3,R102=segéd!$G$4,R102=segéd!$G$5,R102=segéd!$G$6,ISBLANK(R102)),0,1)</f>
        <v>0</v>
      </c>
      <c r="AI102" s="7">
        <f t="shared" ca="1" si="24"/>
        <v>0</v>
      </c>
      <c r="AJ102" s="7">
        <f t="shared" ca="1" si="25"/>
        <v>0</v>
      </c>
      <c r="AK102" s="7">
        <f t="shared" ca="1" si="26"/>
        <v>0</v>
      </c>
      <c r="AL102" s="3">
        <f>LEN(Táblázat1[[#This Row],[Felhasználási hely 
mérési pont azonosítója (POD) 
 - 33 karakter hosszú (MAVIR POD 29) 
 - Kezdete: HU000
KÖTELEZŐEN TÖLTENDŐ!]])</f>
        <v>0</v>
      </c>
      <c r="AM102" s="3" t="str">
        <f t="shared" si="27"/>
        <v>Rövid</v>
      </c>
      <c r="AN102" s="3" t="str">
        <f>IF(ISBLANK(C102),"",IFERROR(VLOOKUP(LEFT(C102,8),segéd!$C:$D,2,0),"Első 8 karakter helytelen"))</f>
        <v/>
      </c>
      <c r="AO102" s="3" t="str">
        <f t="shared" si="18"/>
        <v/>
      </c>
      <c r="AP102" s="3">
        <f t="shared" si="19"/>
        <v>0</v>
      </c>
    </row>
    <row r="103" spans="1:42">
      <c r="A103" s="25">
        <v>96</v>
      </c>
      <c r="B103" s="36"/>
      <c r="C103" s="36"/>
      <c r="D103" s="37" t="str">
        <f t="shared" si="16"/>
        <v/>
      </c>
      <c r="E103" s="37"/>
      <c r="F103" s="37"/>
      <c r="G103" s="36"/>
      <c r="H103" s="36"/>
      <c r="I103" s="37" t="str">
        <f>IFERROR(VLOOKUP(LEFT(C103,8),segéd!$C:$D,2,0),"")</f>
        <v/>
      </c>
      <c r="J103" s="39"/>
      <c r="K103" s="39"/>
      <c r="L103" s="37"/>
      <c r="M103" s="37"/>
      <c r="N103" s="37"/>
      <c r="O103" s="37"/>
      <c r="P103" s="37"/>
      <c r="Q103" s="40"/>
      <c r="R103" s="37"/>
      <c r="S103" s="40"/>
      <c r="T103" s="37"/>
      <c r="U103" s="40"/>
      <c r="V103" s="40"/>
      <c r="X103" s="7">
        <f t="shared" ca="1" si="20"/>
        <v>0</v>
      </c>
      <c r="Y103" s="7">
        <f>IF(OR(AND(OR(LEFT(C103,8)=segéd!$C$1,LEFT(C103,8)=segéd!$C$2,LEFT(C103,8)=segéd!$C$3,LEFT(C103,8)=segéd!$C$4,LEFT(C103,8)=segéd!$C$5,LEFT(C103,8)=segéd!$C$6,LEFT(C103,8)=segéd!$C$7),OR(LEN(C103)=33,LEN(C103)=29,LEN(C103)=8)),ISBLANK(C103))=TRUE,0,1)</f>
        <v>0</v>
      </c>
      <c r="Z103" s="7">
        <f t="shared" si="17"/>
        <v>0</v>
      </c>
      <c r="AA103" s="7">
        <f t="shared" si="21"/>
        <v>0</v>
      </c>
      <c r="AB103" s="7">
        <f t="shared" si="22"/>
        <v>0</v>
      </c>
      <c r="AC103" s="7">
        <f>IF(OR(L103=segéd!$A$1,L103=segéd!$A$2,L103=segéd!$A$3,L103=segéd!$A$4,ISBLANK(L103)),0,1)</f>
        <v>0</v>
      </c>
      <c r="AD103" s="7">
        <f>IF(OR(AND(L103=segéd!$A$4,OR(M103=segéd!$B$1,M103=segéd!$B$2)),AND(L103&lt;&gt;segéd!$A$4,ISBLANK(M103))),0,1)</f>
        <v>0</v>
      </c>
      <c r="AE103" s="7">
        <f>IF(OR(N103=segéd!$E$1,N103=segéd!$E$2,ISBLANK(N103)),0,1)</f>
        <v>0</v>
      </c>
      <c r="AF103" s="7">
        <f>IF(OR(P103=segéd!$F$1,P103=segéd!$F$2,ISBLANK(P103)),0,1)</f>
        <v>0</v>
      </c>
      <c r="AG103" s="7">
        <f t="shared" ca="1" si="23"/>
        <v>0</v>
      </c>
      <c r="AH103" s="7">
        <f>IF(OR(R103=segéd!$G$1,R103=segéd!$G$2,R103=segéd!$G$3,R103=segéd!$G$4,R103=segéd!$G$5,R103=segéd!$G$6,ISBLANK(R103)),0,1)</f>
        <v>0</v>
      </c>
      <c r="AI103" s="7">
        <f t="shared" ca="1" si="24"/>
        <v>0</v>
      </c>
      <c r="AJ103" s="7">
        <f t="shared" ca="1" si="25"/>
        <v>0</v>
      </c>
      <c r="AK103" s="7">
        <f t="shared" ca="1" si="26"/>
        <v>0</v>
      </c>
      <c r="AL103" s="3">
        <f>LEN(Táblázat1[[#This Row],[Felhasználási hely 
mérési pont azonosítója (POD) 
 - 33 karakter hosszú (MAVIR POD 29) 
 - Kezdete: HU000
KÖTELEZŐEN TÖLTENDŐ!]])</f>
        <v>0</v>
      </c>
      <c r="AM103" s="3" t="str">
        <f t="shared" si="27"/>
        <v>Rövid</v>
      </c>
      <c r="AN103" s="3" t="str">
        <f>IF(ISBLANK(C103),"",IFERROR(VLOOKUP(LEFT(C103,8),segéd!$C:$D,2,0),"Első 8 karakter helytelen"))</f>
        <v/>
      </c>
      <c r="AO103" s="3" t="str">
        <f t="shared" si="18"/>
        <v/>
      </c>
      <c r="AP103" s="3">
        <f t="shared" si="19"/>
        <v>0</v>
      </c>
    </row>
    <row r="104" spans="1:42">
      <c r="A104" s="25">
        <v>97</v>
      </c>
      <c r="B104" s="36"/>
      <c r="C104" s="36"/>
      <c r="D104" s="37" t="str">
        <f t="shared" si="16"/>
        <v/>
      </c>
      <c r="E104" s="37"/>
      <c r="F104" s="37"/>
      <c r="G104" s="36"/>
      <c r="H104" s="36"/>
      <c r="I104" s="37" t="str">
        <f>IFERROR(VLOOKUP(LEFT(C104,8),segéd!$C:$D,2,0),"")</f>
        <v/>
      </c>
      <c r="J104" s="39"/>
      <c r="K104" s="39"/>
      <c r="L104" s="37"/>
      <c r="M104" s="37"/>
      <c r="N104" s="37"/>
      <c r="O104" s="37"/>
      <c r="P104" s="37"/>
      <c r="Q104" s="40"/>
      <c r="R104" s="37"/>
      <c r="S104" s="40"/>
      <c r="T104" s="37"/>
      <c r="U104" s="40"/>
      <c r="V104" s="40"/>
      <c r="X104" s="7">
        <f t="shared" ca="1" si="20"/>
        <v>0</v>
      </c>
      <c r="Y104" s="7">
        <f>IF(OR(AND(OR(LEFT(C104,8)=segéd!$C$1,LEFT(C104,8)=segéd!$C$2,LEFT(C104,8)=segéd!$C$3,LEFT(C104,8)=segéd!$C$4,LEFT(C104,8)=segéd!$C$5,LEFT(C104,8)=segéd!$C$6,LEFT(C104,8)=segéd!$C$7),OR(LEN(C104)=33,LEN(C104)=29,LEN(C104)=8)),ISBLANK(C104))=TRUE,0,1)</f>
        <v>0</v>
      </c>
      <c r="Z104" s="7">
        <f t="shared" si="17"/>
        <v>0</v>
      </c>
      <c r="AA104" s="7">
        <f t="shared" si="21"/>
        <v>0</v>
      </c>
      <c r="AB104" s="7">
        <f t="shared" si="22"/>
        <v>0</v>
      </c>
      <c r="AC104" s="7">
        <f>IF(OR(L104=segéd!$A$1,L104=segéd!$A$2,L104=segéd!$A$3,L104=segéd!$A$4,ISBLANK(L104)),0,1)</f>
        <v>0</v>
      </c>
      <c r="AD104" s="7">
        <f>IF(OR(AND(L104=segéd!$A$4,OR(M104=segéd!$B$1,M104=segéd!$B$2)),AND(L104&lt;&gt;segéd!$A$4,ISBLANK(M104))),0,1)</f>
        <v>0</v>
      </c>
      <c r="AE104" s="7">
        <f>IF(OR(N104=segéd!$E$1,N104=segéd!$E$2,ISBLANK(N104)),0,1)</f>
        <v>0</v>
      </c>
      <c r="AF104" s="7">
        <f>IF(OR(P104=segéd!$F$1,P104=segéd!$F$2,ISBLANK(P104)),0,1)</f>
        <v>0</v>
      </c>
      <c r="AG104" s="7">
        <f t="shared" ca="1" si="23"/>
        <v>0</v>
      </c>
      <c r="AH104" s="7">
        <f>IF(OR(R104=segéd!$G$1,R104=segéd!$G$2,R104=segéd!$G$3,R104=segéd!$G$4,R104=segéd!$G$5,R104=segéd!$G$6,ISBLANK(R104)),0,1)</f>
        <v>0</v>
      </c>
      <c r="AI104" s="7">
        <f t="shared" ca="1" si="24"/>
        <v>0</v>
      </c>
      <c r="AJ104" s="7">
        <f t="shared" ca="1" si="25"/>
        <v>0</v>
      </c>
      <c r="AK104" s="7">
        <f t="shared" ca="1" si="26"/>
        <v>0</v>
      </c>
      <c r="AL104" s="3">
        <f>LEN(Táblázat1[[#This Row],[Felhasználási hely 
mérési pont azonosítója (POD) 
 - 33 karakter hosszú (MAVIR POD 29) 
 - Kezdete: HU000
KÖTELEZŐEN TÖLTENDŐ!]])</f>
        <v>0</v>
      </c>
      <c r="AM104" s="3" t="str">
        <f t="shared" si="27"/>
        <v>Rövid</v>
      </c>
      <c r="AN104" s="3" t="str">
        <f>IF(ISBLANK(C104),"",IFERROR(VLOOKUP(LEFT(C104,8),segéd!$C:$D,2,0),"Első 8 karakter helytelen"))</f>
        <v/>
      </c>
      <c r="AO104" s="3" t="str">
        <f t="shared" ref="AO104:AO107" si="28">IF(ISBLANK(C104),"",IF(LEFT(C104,8)="HU001000",IF(AND(OR(AL104=33,AL104=29),AN104&lt;&gt;"Első 8 karakter helytelen"),CONCATENATE("Helyes (",AL104," karakter)"),IF(AND(OR(AL104&lt;&gt;33,AL104&lt;&gt;29),AN104&lt;&gt;"Első 8 karakter helytelen"),CONCATENATE(AM104," (",AL104," karakter)"),IF(AND(OR(AL104=33,AL104=29),AN104="Első 8 karakter helytelen"),"Első 8 karakter helytelen",IF(AND(OR(AL104&lt;&gt;33,AL104&lt;&gt;29),AN104="Első 8 karakter helytelen"),CONCATENATE("Első 8 karakter helytelen",", ",AM104," (",AL104," karakter)"),"")))),IF(AND(AL104=33,AN104&lt;&gt;"Első 8 karakter helytelen"),CONCATENATE("Helyes (",AL104," karakter)"),IF(AND(AL104&lt;&gt;33,AN104&lt;&gt;"Első 8 karakter helytelen"),CONCATENATE(AM104," (",AL104," karakter)"),IF(AND(AL104=33,AN104="Első 8 karakter helytelen"),"Első 8 karakter helytelen",IF(AND(AL104&lt;&gt;33,AN104="Első 8 karakter helytelen"),CONCATENATE("Első 8 karakter helytelen",", ",AM104," (",AL104," karakter)"),""))))))</f>
        <v/>
      </c>
      <c r="AP104" s="3">
        <f t="shared" si="19"/>
        <v>0</v>
      </c>
    </row>
    <row r="105" spans="1:42">
      <c r="A105" s="25">
        <v>98</v>
      </c>
      <c r="B105" s="36"/>
      <c r="C105" s="36"/>
      <c r="D105" s="37" t="str">
        <f t="shared" si="16"/>
        <v/>
      </c>
      <c r="E105" s="37"/>
      <c r="F105" s="37"/>
      <c r="G105" s="36"/>
      <c r="H105" s="36"/>
      <c r="I105" s="37" t="str">
        <f>IFERROR(VLOOKUP(LEFT(C105,8),segéd!$C:$D,2,0),"")</f>
        <v/>
      </c>
      <c r="J105" s="39"/>
      <c r="K105" s="39"/>
      <c r="L105" s="37"/>
      <c r="M105" s="37"/>
      <c r="N105" s="37"/>
      <c r="O105" s="37"/>
      <c r="P105" s="37"/>
      <c r="Q105" s="40"/>
      <c r="R105" s="37"/>
      <c r="S105" s="40"/>
      <c r="T105" s="37"/>
      <c r="U105" s="40"/>
      <c r="V105" s="40"/>
      <c r="X105" s="7">
        <f t="shared" ca="1" si="20"/>
        <v>0</v>
      </c>
      <c r="Y105" s="7">
        <f>IF(OR(AND(OR(LEFT(C105,8)=segéd!$C$1,LEFT(C105,8)=segéd!$C$2,LEFT(C105,8)=segéd!$C$3,LEFT(C105,8)=segéd!$C$4,LEFT(C105,8)=segéd!$C$5,LEFT(C105,8)=segéd!$C$6,LEFT(C105,8)=segéd!$C$7),OR(LEN(C105)=33,LEN(C105)=29,LEN(C105)=8)),ISBLANK(C105))=TRUE,0,1)</f>
        <v>0</v>
      </c>
      <c r="Z105" s="7">
        <f t="shared" si="17"/>
        <v>0</v>
      </c>
      <c r="AA105" s="7">
        <f t="shared" si="21"/>
        <v>0</v>
      </c>
      <c r="AB105" s="7">
        <f t="shared" si="22"/>
        <v>0</v>
      </c>
      <c r="AC105" s="7">
        <f>IF(OR(L105=segéd!$A$1,L105=segéd!$A$2,L105=segéd!$A$3,L105=segéd!$A$4,ISBLANK(L105)),0,1)</f>
        <v>0</v>
      </c>
      <c r="AD105" s="7">
        <f>IF(OR(AND(L105=segéd!$A$4,OR(M105=segéd!$B$1,M105=segéd!$B$2)),AND(L105&lt;&gt;segéd!$A$4,ISBLANK(M105))),0,1)</f>
        <v>0</v>
      </c>
      <c r="AE105" s="7">
        <f>IF(OR(N105=segéd!$E$1,N105=segéd!$E$2,ISBLANK(N105)),0,1)</f>
        <v>0</v>
      </c>
      <c r="AF105" s="7">
        <f>IF(OR(P105=segéd!$F$1,P105=segéd!$F$2,ISBLANK(P105)),0,1)</f>
        <v>0</v>
      </c>
      <c r="AG105" s="7">
        <f t="shared" ca="1" si="23"/>
        <v>0</v>
      </c>
      <c r="AH105" s="7">
        <f>IF(OR(R105=segéd!$G$1,R105=segéd!$G$2,R105=segéd!$G$3,R105=segéd!$G$4,R105=segéd!$G$5,R105=segéd!$G$6,ISBLANK(R105)),0,1)</f>
        <v>0</v>
      </c>
      <c r="AI105" s="7">
        <f t="shared" ca="1" si="24"/>
        <v>0</v>
      </c>
      <c r="AJ105" s="7">
        <f t="shared" ca="1" si="25"/>
        <v>0</v>
      </c>
      <c r="AK105" s="7">
        <f t="shared" ca="1" si="26"/>
        <v>0</v>
      </c>
      <c r="AL105" s="3">
        <f>LEN(Táblázat1[[#This Row],[Felhasználási hely 
mérési pont azonosítója (POD) 
 - 33 karakter hosszú (MAVIR POD 29) 
 - Kezdete: HU000
KÖTELEZŐEN TÖLTENDŐ!]])</f>
        <v>0</v>
      </c>
      <c r="AM105" s="3" t="str">
        <f t="shared" si="27"/>
        <v>Rövid</v>
      </c>
      <c r="AN105" s="3" t="str">
        <f>IF(ISBLANK(C105),"",IFERROR(VLOOKUP(LEFT(C105,8),segéd!$C:$D,2,0),"Első 8 karakter helytelen"))</f>
        <v/>
      </c>
      <c r="AO105" s="3" t="str">
        <f t="shared" si="28"/>
        <v/>
      </c>
      <c r="AP105" s="3">
        <f t="shared" si="19"/>
        <v>0</v>
      </c>
    </row>
    <row r="106" spans="1:42">
      <c r="A106" s="25">
        <v>99</v>
      </c>
      <c r="B106" s="36"/>
      <c r="C106" s="36"/>
      <c r="D106" s="37" t="str">
        <f t="shared" si="16"/>
        <v/>
      </c>
      <c r="E106" s="37"/>
      <c r="F106" s="37"/>
      <c r="G106" s="36"/>
      <c r="H106" s="36"/>
      <c r="I106" s="37" t="str">
        <f>IFERROR(VLOOKUP(LEFT(C106,8),segéd!$C:$D,2,0),"")</f>
        <v/>
      </c>
      <c r="J106" s="39"/>
      <c r="K106" s="39"/>
      <c r="L106" s="37"/>
      <c r="M106" s="37"/>
      <c r="N106" s="37"/>
      <c r="O106" s="37"/>
      <c r="P106" s="37"/>
      <c r="Q106" s="40"/>
      <c r="R106" s="37"/>
      <c r="S106" s="40"/>
      <c r="T106" s="37"/>
      <c r="U106" s="40"/>
      <c r="V106" s="40"/>
      <c r="X106" s="7">
        <f t="shared" ca="1" si="20"/>
        <v>0</v>
      </c>
      <c r="Y106" s="7">
        <f>IF(OR(AND(OR(LEFT(C106,8)=segéd!$C$1,LEFT(C106,8)=segéd!$C$2,LEFT(C106,8)=segéd!$C$3,LEFT(C106,8)=segéd!$C$4,LEFT(C106,8)=segéd!$C$5,LEFT(C106,8)=segéd!$C$6,LEFT(C106,8)=segéd!$C$7),OR(LEN(C106)=33,LEN(C106)=29,LEN(C106)=8)),ISBLANK(C106))=TRUE,0,1)</f>
        <v>0</v>
      </c>
      <c r="Z106" s="7">
        <f t="shared" si="17"/>
        <v>0</v>
      </c>
      <c r="AA106" s="7">
        <f t="shared" si="21"/>
        <v>0</v>
      </c>
      <c r="AB106" s="7">
        <f t="shared" si="22"/>
        <v>0</v>
      </c>
      <c r="AC106" s="7">
        <f>IF(OR(L106=segéd!$A$1,L106=segéd!$A$2,L106=segéd!$A$3,L106=segéd!$A$4,ISBLANK(L106)),0,1)</f>
        <v>0</v>
      </c>
      <c r="AD106" s="7">
        <f>IF(OR(AND(L106=segéd!$A$4,OR(M106=segéd!$B$1,M106=segéd!$B$2)),AND(L106&lt;&gt;segéd!$A$4,ISBLANK(M106))),0,1)</f>
        <v>0</v>
      </c>
      <c r="AE106" s="7">
        <f>IF(OR(N106=segéd!$E$1,N106=segéd!$E$2,ISBLANK(N106)),0,1)</f>
        <v>0</v>
      </c>
      <c r="AF106" s="7">
        <f>IF(OR(P106=segéd!$F$1,P106=segéd!$F$2,ISBLANK(P106)),0,1)</f>
        <v>0</v>
      </c>
      <c r="AG106" s="7">
        <f t="shared" ca="1" si="23"/>
        <v>0</v>
      </c>
      <c r="AH106" s="7">
        <f>IF(OR(R106=segéd!$G$1,R106=segéd!$G$2,R106=segéd!$G$3,R106=segéd!$G$4,R106=segéd!$G$5,R106=segéd!$G$6,ISBLANK(R106)),0,1)</f>
        <v>0</v>
      </c>
      <c r="AI106" s="7">
        <f t="shared" ca="1" si="24"/>
        <v>0</v>
      </c>
      <c r="AJ106" s="7">
        <f t="shared" ca="1" si="25"/>
        <v>0</v>
      </c>
      <c r="AK106" s="7">
        <f t="shared" ca="1" si="26"/>
        <v>0</v>
      </c>
      <c r="AL106" s="3">
        <f>LEN(Táblázat1[[#This Row],[Felhasználási hely 
mérési pont azonosítója (POD) 
 - 33 karakter hosszú (MAVIR POD 29) 
 - Kezdete: HU000
KÖTELEZŐEN TÖLTENDŐ!]])</f>
        <v>0</v>
      </c>
      <c r="AM106" s="3" t="str">
        <f t="shared" si="27"/>
        <v>Rövid</v>
      </c>
      <c r="AN106" s="3" t="str">
        <f>IF(ISBLANK(C106),"",IFERROR(VLOOKUP(LEFT(C106,8),segéd!$C:$D,2,0),"Első 8 karakter helytelen"))</f>
        <v/>
      </c>
      <c r="AO106" s="3" t="str">
        <f t="shared" si="28"/>
        <v/>
      </c>
      <c r="AP106" s="3">
        <f t="shared" si="19"/>
        <v>0</v>
      </c>
    </row>
    <row r="107" spans="1:42" ht="15" thickBot="1">
      <c r="A107" s="26">
        <v>100</v>
      </c>
      <c r="B107" s="41"/>
      <c r="C107" s="41"/>
      <c r="D107" s="42" t="str">
        <f t="shared" si="16"/>
        <v/>
      </c>
      <c r="E107" s="42"/>
      <c r="F107" s="42"/>
      <c r="G107" s="41"/>
      <c r="H107" s="41"/>
      <c r="I107" s="37" t="str">
        <f>IFERROR(VLOOKUP(LEFT(C107,8),segéd!$C:$D,2,0),"")</f>
        <v/>
      </c>
      <c r="J107" s="39"/>
      <c r="K107" s="39"/>
      <c r="L107" s="37"/>
      <c r="M107" s="37"/>
      <c r="N107" s="37"/>
      <c r="O107" s="42"/>
      <c r="P107" s="37"/>
      <c r="Q107" s="43"/>
      <c r="R107" s="37"/>
      <c r="S107" s="43"/>
      <c r="T107" s="42"/>
      <c r="U107" s="43"/>
      <c r="V107" s="43"/>
      <c r="X107" s="7">
        <f t="shared" ca="1" si="20"/>
        <v>0</v>
      </c>
      <c r="Y107" s="7">
        <f>IF(OR(AND(OR(LEFT(C107,8)=segéd!$C$1,LEFT(C107,8)=segéd!$C$2,LEFT(C107,8)=segéd!$C$3,LEFT(C107,8)=segéd!$C$4,LEFT(C107,8)=segéd!$C$5,LEFT(C107,8)=segéd!$C$6,LEFT(C107,8)=segéd!$C$7),OR(LEN(C107)=33,LEN(C107)=29,LEN(C107)=8)),ISBLANK(C107))=TRUE,0,1)</f>
        <v>0</v>
      </c>
      <c r="Z107" s="7">
        <f t="shared" si="17"/>
        <v>0</v>
      </c>
      <c r="AA107" s="7">
        <f t="shared" si="21"/>
        <v>0</v>
      </c>
      <c r="AB107" s="7">
        <f t="shared" si="22"/>
        <v>0</v>
      </c>
      <c r="AC107" s="7">
        <f>IF(OR(L107=segéd!$A$1,L107=segéd!$A$2,L107=segéd!$A$3,L107=segéd!$A$4,ISBLANK(L107)),0,1)</f>
        <v>0</v>
      </c>
      <c r="AD107" s="7">
        <f>IF(OR(AND(L107=segéd!$A$4,OR(M107=segéd!$B$1,M107=segéd!$B$2)),AND(L107&lt;&gt;segéd!$A$4,ISBLANK(M107))),0,1)</f>
        <v>0</v>
      </c>
      <c r="AE107" s="7">
        <f>IF(OR(N107=segéd!$E$1,N107=segéd!$E$2,ISBLANK(N107)),0,1)</f>
        <v>0</v>
      </c>
      <c r="AF107" s="7">
        <f>IF(OR(P107=segéd!$F$1,P107=segéd!$F$2,ISBLANK(P107)),0,1)</f>
        <v>0</v>
      </c>
      <c r="AG107" s="7">
        <f t="shared" ca="1" si="23"/>
        <v>0</v>
      </c>
      <c r="AH107" s="7">
        <f>IF(OR(R107=segéd!$G$1,R107=segéd!$G$2,R107=segéd!$G$3,R107=segéd!$G$4,R107=segéd!$G$5,R107=segéd!$G$6,ISBLANK(R107)),0,1)</f>
        <v>0</v>
      </c>
      <c r="AI107" s="7">
        <f t="shared" ca="1" si="24"/>
        <v>0</v>
      </c>
      <c r="AJ107" s="7">
        <f t="shared" ca="1" si="25"/>
        <v>0</v>
      </c>
      <c r="AK107" s="7">
        <f t="shared" ca="1" si="26"/>
        <v>0</v>
      </c>
      <c r="AL107" s="3">
        <f>LEN(Táblázat1[[#This Row],[Felhasználási hely 
mérési pont azonosítója (POD) 
 - 33 karakter hosszú (MAVIR POD 29) 
 - Kezdete: HU000
KÖTELEZŐEN TÖLTENDŐ!]])</f>
        <v>0</v>
      </c>
      <c r="AM107" s="3" t="str">
        <f t="shared" si="27"/>
        <v>Rövid</v>
      </c>
      <c r="AN107" s="3" t="str">
        <f>IF(ISBLANK(C107),"",IFERROR(VLOOKUP(LEFT(C107,8),segéd!$C:$D,2,0),"Első 8 karakter helytelen"))</f>
        <v/>
      </c>
      <c r="AO107" s="3" t="str">
        <f t="shared" si="28"/>
        <v/>
      </c>
      <c r="AP107" s="3">
        <f t="shared" si="19"/>
        <v>0</v>
      </c>
    </row>
  </sheetData>
  <sheetProtection algorithmName="SHA-512" hashValue="yjFBqvH8l4H/zP8l4XBhIcSRYEc9fEAazOBNEWUDI4zXDY67F8nGy0RkE/XYeltDFnnQQKOR0gpOmgpL17wr6A==" saltValue="CiBVSORG4hIdewRqwFdSzA==" spinCount="100000" sheet="1" objects="1" scenarios="1"/>
  <protectedRanges>
    <protectedRange sqref="B4:L4" name="Tartomány7"/>
    <protectedRange sqref="M3:R4" name="Tartomány6"/>
    <protectedRange sqref="J8:V107" name="Tartomány5"/>
    <protectedRange sqref="B8:C107" name="Tartomány3"/>
    <protectedRange sqref="E8:H107" name="Tartomány4"/>
  </protectedRanges>
  <mergeCells count="1">
    <mergeCell ref="M3:R4"/>
  </mergeCells>
  <conditionalFormatting sqref="C8:C107">
    <cfRule type="duplicateValues" dxfId="43" priority="4"/>
  </conditionalFormatting>
  <conditionalFormatting sqref="C3">
    <cfRule type="expression" dxfId="42" priority="7">
      <formula>$Z$4&gt;0</formula>
    </cfRule>
  </conditionalFormatting>
  <conditionalFormatting sqref="A8:A107">
    <cfRule type="expression" dxfId="41" priority="5">
      <formula>$X8&gt;0</formula>
    </cfRule>
  </conditionalFormatting>
  <conditionalFormatting sqref="D3">
    <cfRule type="expression" dxfId="40" priority="3">
      <formula>$AA$4&gt;0</formula>
    </cfRule>
  </conditionalFormatting>
  <conditionalFormatting sqref="E8:E107">
    <cfRule type="expression" dxfId="39" priority="2">
      <formula>$AP8&gt;0</formula>
    </cfRule>
  </conditionalFormatting>
  <conditionalFormatting sqref="D8:D107">
    <cfRule type="expression" dxfId="38" priority="1">
      <formula>$D8="Helyes*"</formula>
    </cfRule>
  </conditionalFormatting>
  <dataValidations count="27">
    <dataValidation type="whole" operator="greaterThanOrEqual" allowBlank="1" showInputMessage="1" showErrorMessage="1" error="A mezőbe csak szám írható." prompt="A mezőbe csak szám írható." sqref="J8:K8">
      <formula1>0</formula1>
    </dataValidation>
    <dataValidation operator="equal" allowBlank="1" showInputMessage="1" showErrorMessage="1" error="A mérési pont azonosítónak 16 karakterből kell állnia, kezdete: 39N..." sqref="D10:D107 C8:C107"/>
    <dataValidation type="whole" operator="greaterThanOrEqual" allowBlank="1" showInputMessage="1" showErrorMessage="1" error="A mezőbe csak szám írható." sqref="J9:K107">
      <formula1>0</formula1>
    </dataValidation>
    <dataValidation type="date" operator="greaterThanOrEqual" allowBlank="1" showInputMessage="1" showErrorMessage="1" error="Dátum megadásakor a következő formátumot használja:_x000a__x000a_ÉÉÉÉ.HH.NN_x000a__x000a_A megadott dátum nem lehet a mai napnál 31 nappal korábbi!" prompt="Dátum megadásakor a következő formátumot használja:_x000a__x000a_ÉÉÉÉ.HH.NN" sqref="Q8 S8 U8">
      <formula1>TODAY()-31</formula1>
    </dataValidation>
    <dataValidation type="date" operator="greaterThanOrEqual" allowBlank="1" showInputMessage="1" showErrorMessage="1" error="Dátum megadásakor a következő formátumot használja:_x000a__x000a_ÉÉÉÉ.HH.NN_x000a__x000a_A megadott dátum nem lehet a mai napnál 31 nappal korábbi!" sqref="Q9:Q107 S9:S107 U9:V107">
      <formula1>TODAY()-31</formula1>
    </dataValidation>
    <dataValidation type="whole" allowBlank="1" showInputMessage="1" showErrorMessage="1" error="A mezőbe csak 1000 és 9999 közötti szám írható._x000a__x000a_Hibás érték esetén a fejléc piros színűre vált." prompt="A mezőbe csak 1000 és 9999 közötti szám írható._x000a__x000a_Hibás érték esetén a fejléc piros színűre vált." sqref="D4">
      <formula1>1000</formula1>
      <formula2>9999</formula2>
    </dataValidation>
    <dataValidation allowBlank="1" showInputMessage="1" showErrorMessage="1" prompt="A mérési pont azonosítónak 33 karakterből kell állnia, kezdete: HU000..._x000a__x000a_Az ismétlődő POD-okat sárga háttérszín jelöli." sqref="C7"/>
    <dataValidation allowBlank="1" showInputMessage="1" showErrorMessage="1" prompt="A mezőbe csak 1000 és 9999 közötti szám írható._x000a__x000a_Hibás érték esetén a fejléc piros színűre vált." sqref="D3 F7"/>
    <dataValidation allowBlank="1" showInputMessage="1" showErrorMessage="1" prompt="A mezőbe csak szám írható." sqref="J7:K7"/>
    <dataValidation allowBlank="1" showInputMessage="1" showErrorMessage="1" prompt="Dátum megadásakor a következő formátumot használja:_x000a__x000a_ÉÉÉÉ.HH.NN" sqref="Q7 S7 U7:V7"/>
    <dataValidation allowBlank="1" showInputMessage="1" showErrorMessage="1" promptTitle="Határozott id. szerz. felmondása" prompt="Kérem, válasszon a legördülő listában szereplő lehetőségek közül!" sqref="R7"/>
    <dataValidation allowBlank="1" showInputMessage="1" showErrorMessage="1" prompt="A telefonszámot a következők szerint szükséges megadni:_x000a__x000a_- csak számjegyek adhatók meg egybe írva elválasztójelek [+ - / ()] nélkül_x000a_- 36-os ország előhívóval kell kezdődnie (nem 06)" sqref="I3 L3"/>
    <dataValidation type="whole" allowBlank="1" showInputMessage="1" showErrorMessage="1" error="Az adószám mezőbe csak számjegyek írhatók, kötőjel, vagy bármilyen más elválasztó karakter nélkül._x000a__x000a_Hibás törzsszám (adószám első 8 számjegye) esetén a fejléc piros színűre vált." prompt="Az adószám mezőbe csak számjegyek írhatók, kötőjel, vagy bármilyen más elválasztó karakter nélkül._x000a__x000a_Hibás törzsszám (adószám első 8 számjegye) esetén a fejléc piros színűre vált." sqref="C4">
      <formula1>10000000000</formula1>
      <formula2>99999999999</formula2>
    </dataValidation>
    <dataValidation allowBlank="1" showInputMessage="1" showErrorMessage="1" prompt="Az adószám mezőbe csak számjegyek írhatók, kötőjel, vagy bármilyen más elválasztó karakter nélkül._x000a__x000a_Hibás törzsszám (adószám első 8 számjegye) esetén a fejléc piros színűre vált." sqref="C3"/>
    <dataValidation type="whole" allowBlank="1" showInputMessage="1" showErrorMessage="1" error="A telefonszámot a következők szerint szükséges megadni:_x000a__x000a_- csak számjegyek adhatók meg egybe írva elválasztójelek [+ - / ()] nélkül_x000a_- 36-os ország előhívóval kell kezdődnie (nem 06)" prompt="A telefonszámot a következők szerint szükséges megadni:_x000a__x000a_- csak számjegyek adhatók meg egybe írva elválasztójelek [+ - / ()] nélkül_x000a_- 36-os ország előhívóval kell kezdődnie (nem 06)" sqref="I4 L4">
      <formula1>3600000000</formula1>
      <formula2>36999999999</formula2>
    </dataValidation>
    <dataValidation allowBlank="1" showInputMessage="1" showErrorMessage="1" promptTitle="Fogyasztás típusa" prompt="Kérem, válasszon a legördülő listában szereplő lehetőségek közül!" sqref="L7"/>
    <dataValidation allowBlank="1" showInputMessage="1" showErrorMessage="1" promptTitle="Közvilágítás típusa" prompt="Kérem, válasszon a legördülő listában szereplő lehetőségek közül!" sqref="M7"/>
    <dataValidation allowBlank="1" showInputMessage="1" showErrorMessage="1" promptTitle="Ajánlatkérés oka" prompt="Kérem, válasszon a legördülő listában szereplő lehetőségek közül!" sqref="N7"/>
    <dataValidation allowBlank="1" showInputMessage="1" showErrorMessage="1" promptTitle="Szerződés típusa" prompt="Kérem, válasszon a legördülő listában szereplő lehetőségek közül!" sqref="P7"/>
    <dataValidation type="date" operator="greaterThanOrEqual" allowBlank="1" showInputMessage="1" showErrorMessage="1" error="Dátum megadásakor a következő formátumot használja:_x000a__x000a_ÉÉÉÉ.HH.NN_x000a__x000a_A megadott dátum nem lehet a mai napnál 31 nappal korábbi, és az Igényelt ellátás kezdeti dátumánál korábbi sem!" prompt="Dátum megadásakor a következő formátumot használja:_x000a__x000a_ÉÉÉÉ.HH.NN" sqref="V8">
      <formula1>TODAY()-31</formula1>
    </dataValidation>
    <dataValidation allowBlank="1" showInputMessage="1" showErrorMessage="1" promptTitle="Ellenőrző oszlop, nem töltendő" prompt="Az oszlop a beírt POD azonosító hosszúságát, és az első 8 karakter helyességét ellenőrzi. A mérési pont azonosítónak 33 karakterből kell állnia." sqref="D7"/>
    <dataValidation operator="equal" allowBlank="1" showInputMessage="1" showErrorMessage="1" error="A mérési pont azonosítónak 33 karakterből kell állnia, kezdete: HU000..._x000a__x000a_Az ismétlődő POD-okat sárga háttérszín jelöli." promptTitle="Ellenőrző oszlop, nem töltendő" prompt="Az oszlop a beírt POD azonosító hosszúságát, és az első 8 karakter helyességét ellenőrzi. A mérési pont azonosítónak 33 karakterből kell állnia." sqref="D8"/>
    <dataValidation operator="equal" allowBlank="1" showInputMessage="1" showErrorMessage="1" error="A mérési pont azonosítónak 33 karakterből kell állnia, kezdete: HU000..._x000a__x000a_Az ismétlődő POD-okat sárga háttérszín jelöli." sqref="D9"/>
    <dataValidation allowBlank="1" showInputMessage="1" showErrorMessage="1" prompt="Nem töltendő" sqref="I7:I8"/>
    <dataValidation allowBlank="1" showInputMessage="1" showErrorMessage="1" errorTitle="Vételezés jogcíme" error="Kérem, válasszon a legördülő listában szereplő lehetőségek közül!" promptTitle="Vételezés jogcíme" prompt="Kérem, válasszon a legördülő listában szereplő lehetőségek közül!" sqref="E7"/>
    <dataValidation type="whole" allowBlank="1" showInputMessage="1" showErrorMessage="1" errorTitle="Helytelen irányítószám" error="Az irányítószám mezőbe csak négy jegyű szám írható." prompt="A mezőbe csak 1000 és 9999 közötti szám írható._x000a__x000a_Hibás érték esetén a fejléc piros színűre vált." sqref="F8">
      <formula1>1000</formula1>
      <formula2>9999</formula2>
    </dataValidation>
    <dataValidation type="whole" allowBlank="1" showInputMessage="1" showErrorMessage="1" errorTitle="Helytelen irányítószám" error="Az irányítószám mezőbe csak négy jegyű szám írható." sqref="F9:F107">
      <formula1>1000</formula1>
      <formula2>9999</formula2>
    </dataValidation>
  </dataValidations>
  <pageMargins left="0.7" right="0.7" top="0.75" bottom="0.75" header="0.3" footer="0.3"/>
  <pageSetup paperSize="9" scale="27" orientation="landscape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errorTitle="Határozott id. szerz. felmondása" error="Kérem, válasszon a legördülő listában szereplő lehetőségek közül!" promptTitle="Határozott id. szerz. felmondása" prompt="Kérem, válasszon a legördülő listában szereplő lehetőségek közül!">
          <x14:formula1>
            <xm:f>segéd!$G$1:$G$6</xm:f>
          </x14:formula1>
          <xm:sqref>R8</xm:sqref>
        </x14:dataValidation>
        <x14:dataValidation type="list" allowBlank="1" showInputMessage="1" showErrorMessage="1" errorTitle="Fogyasztás típusa" error="Kérem, válasszon a legördülő listában szereplő lehetőségek közül!" promptTitle="Fogyasztás típusa" prompt="Kérem, válasszon a legördülő listában szereplő lehetőségek közül!">
          <x14:formula1>
            <xm:f>segéd!$A$1:$A$4</xm:f>
          </x14:formula1>
          <xm:sqref>L8</xm:sqref>
        </x14:dataValidation>
        <x14:dataValidation type="list" allowBlank="1" showInputMessage="1" showErrorMessage="1" errorTitle="Közvilágítás típusa" error="Kérem, válasszon a legördülő listában szereplő lehetőségek közül!" promptTitle="Közvilágítás típusa" prompt="Kérem, válasszon a legördülő listában szereplő lehetőségek közül!">
          <x14:formula1>
            <xm:f>segéd!$B$1:$B$2</xm:f>
          </x14:formula1>
          <xm:sqref>M8</xm:sqref>
        </x14:dataValidation>
        <x14:dataValidation type="list" allowBlank="1" showInputMessage="1" showErrorMessage="1" errorTitle="Ajánlatkérés oka" error="Kérem, válasszon a legördülő listában szereplő lehetőségek közül!" promptTitle="Ajánlatkérés oka" prompt="Kérem, válasszon a legördülő listában szereplő lehetőségek közül!">
          <x14:formula1>
            <xm:f>segéd!$E$1:$E$7</xm:f>
          </x14:formula1>
          <xm:sqref>N8</xm:sqref>
        </x14:dataValidation>
        <x14:dataValidation type="list" allowBlank="1" showInputMessage="1" showErrorMessage="1" errorTitle="Jelenlegi ellátási forma" error="Kérem, válasszon a legördülő listában szereplő lehetőségek közül!">
          <x14:formula1>
            <xm:f>segéd!$E$1:$E$7</xm:f>
          </x14:formula1>
          <xm:sqref>N9:N107</xm:sqref>
        </x14:dataValidation>
        <x14:dataValidation type="list" allowBlank="1" showInputMessage="1" showErrorMessage="1" errorTitle="Közvilágítás típusa" error="Kérem, válasszon a legördülő listában szereplő lehetőségek közül!">
          <x14:formula1>
            <xm:f>segéd!$B$1:$B$2</xm:f>
          </x14:formula1>
          <xm:sqref>M9:M107</xm:sqref>
        </x14:dataValidation>
        <x14:dataValidation type="list" allowBlank="1" showInputMessage="1" showErrorMessage="1" errorTitle="Fogyasztás típusa" error="Kérem, válasszon a legördülő listában szereplő lehetőségek közül!">
          <x14:formula1>
            <xm:f>segéd!$A$1:$A$4</xm:f>
          </x14:formula1>
          <xm:sqref>L9:L107</xm:sqref>
        </x14:dataValidation>
        <x14:dataValidation type="list" allowBlank="1" showInputMessage="1" showErrorMessage="1" errorTitle="Szerződés típusa" error="Kérem, válasszon a legördülő listában szereplő lehetőségek közül!" promptTitle="Szerződés típusa" prompt="Kérem, válasszon a legördülő listában szereplő lehetőségek közül!">
          <x14:formula1>
            <xm:f>segéd!$F$1:$F$2</xm:f>
          </x14:formula1>
          <xm:sqref>P8</xm:sqref>
        </x14:dataValidation>
        <x14:dataValidation type="list" allowBlank="1" showInputMessage="1" showErrorMessage="1" errorTitle="Szerződés típusa" error="Kérem, válasszon a legördülő listában szereplő lehetőségek közül!">
          <x14:formula1>
            <xm:f>segéd!$F$1:$F$2</xm:f>
          </x14:formula1>
          <xm:sqref>P9:P107</xm:sqref>
        </x14:dataValidation>
        <x14:dataValidation type="list" allowBlank="1" showInputMessage="1" showErrorMessage="1" errorTitle="Határozott id. szerz. felmondása" error="Kérem, válasszon a legördülő listában szereplő lehetőségek közül!">
          <x14:formula1>
            <xm:f>segéd!$G$1:$G$6</xm:f>
          </x14:formula1>
          <xm:sqref>R9:R107</xm:sqref>
        </x14:dataValidation>
        <x14:dataValidation type="list" allowBlank="1" showInputMessage="1" showErrorMessage="1">
          <x14:formula1>
            <xm:f>segéd!$H$1:$H$7</xm:f>
          </x14:formula1>
          <xm:sqref>E9:E107</xm:sqref>
        </x14:dataValidation>
        <x14:dataValidation type="list" allowBlank="1" showInputMessage="1" showErrorMessage="1" errorTitle="Vételezés jogcíme" error="Kérem, válasszon a legördülő listában szereplő lehetőségek közül!" promptTitle="Vételezés jogcíme" prompt="Kérem, válasszon a legördülő listában szereplő lehetőségek közül!">
          <x14:formula1>
            <xm:f>segéd!$H$1:$H$7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AG102"/>
  <sheetViews>
    <sheetView workbookViewId="0">
      <pane ySplit="1" topLeftCell="A2" activePane="bottomLeft" state="frozen"/>
      <selection pane="bottomLeft"/>
    </sheetView>
  </sheetViews>
  <sheetFormatPr defaultRowHeight="14.5"/>
  <cols>
    <col min="1" max="1" width="14" bestFit="1" customWidth="1"/>
    <col min="2" max="2" width="18.453125" bestFit="1" customWidth="1"/>
    <col min="3" max="3" width="18.453125" customWidth="1"/>
    <col min="4" max="4" width="23.1796875" bestFit="1" customWidth="1"/>
    <col min="5" max="5" width="20.26953125" bestFit="1" customWidth="1"/>
    <col min="6" max="6" width="29.7265625" bestFit="1" customWidth="1"/>
    <col min="7" max="7" width="22.54296875" bestFit="1" customWidth="1"/>
    <col min="8" max="8" width="28.81640625" bestFit="1" customWidth="1"/>
    <col min="9" max="9" width="30.453125" bestFit="1" customWidth="1"/>
    <col min="10" max="10" width="22.54296875" bestFit="1" customWidth="1"/>
    <col min="11" max="11" width="28.81640625" bestFit="1" customWidth="1"/>
    <col min="12" max="12" width="30.453125" bestFit="1" customWidth="1"/>
    <col min="13" max="13" width="32.7265625" bestFit="1" customWidth="1"/>
    <col min="14" max="14" width="47.453125" bestFit="1" customWidth="1"/>
    <col min="15" max="15" width="31.54296875" bestFit="1" customWidth="1"/>
    <col min="16" max="16" width="28.7265625" bestFit="1" customWidth="1"/>
    <col min="17" max="17" width="38.1796875" bestFit="1" customWidth="1"/>
    <col min="18" max="18" width="26.453125" bestFit="1" customWidth="1"/>
    <col min="19" max="19" width="26.81640625" bestFit="1" customWidth="1"/>
    <col min="20" max="20" width="36.81640625" bestFit="1" customWidth="1"/>
    <col min="21" max="21" width="26.26953125" bestFit="1" customWidth="1"/>
    <col min="22" max="22" width="66.26953125" bestFit="1" customWidth="1"/>
    <col min="23" max="23" width="26" bestFit="1" customWidth="1"/>
    <col min="24" max="24" width="32.7265625" bestFit="1" customWidth="1"/>
    <col min="25" max="25" width="29.7265625" bestFit="1" customWidth="1"/>
    <col min="26" max="26" width="48" style="4" bestFit="1" customWidth="1"/>
    <col min="27" max="27" width="50" bestFit="1" customWidth="1"/>
    <col min="28" max="28" width="27.453125" style="4" bestFit="1" customWidth="1"/>
    <col min="29" max="29" width="40.7265625" style="4" bestFit="1" customWidth="1"/>
    <col min="30" max="30" width="18.54296875" style="4" bestFit="1" customWidth="1"/>
    <col min="31" max="31" width="29.1796875" style="4" bestFit="1" customWidth="1"/>
    <col min="33" max="33" width="10.1796875" bestFit="1" customWidth="1"/>
  </cols>
  <sheetData>
    <row r="1" spans="1:33" s="11" customFormat="1" ht="116.5" thickBot="1">
      <c r="A1" s="9" t="str">
        <f>'VE adatbekérő űrlap'!B3</f>
        <v>Ügyfél 
neve 
KÖTELEZŐEN TÖLTENDŐ!</v>
      </c>
      <c r="B1" s="9" t="str">
        <f>'VE adatbekérő űrlap'!C3</f>
        <v>Ügyfél adószáma
(kötőjel nélkül) 
KÖTELEZŐEN TÖLTENDŐ!</v>
      </c>
      <c r="C1" s="9" t="s">
        <v>7</v>
      </c>
      <c r="D1" s="9" t="str">
        <f>'VE adatbekérő űrlap'!D3</f>
        <v>Székhely 
irányítószám 
KÖTELEZŐEN TÖLTENDŐ!</v>
      </c>
      <c r="E1" s="9" t="str">
        <f>'VE adatbekérő űrlap'!E3</f>
        <v>Székhely 
település 
KÖTELEZŐEN TÖLTENDŐ!</v>
      </c>
      <c r="F1" s="9" t="str">
        <f>'VE adatbekérő űrlap'!F3</f>
        <v>Székhely 
közterület, házszám 
KÖTELEZŐEN TÖLTENDŐ!</v>
      </c>
      <c r="G1" s="9" t="str">
        <f>'VE adatbekérő űrlap'!G3</f>
        <v>Kapcsolattartó 1 
neve 
KÖTELEZŐEN TÖLTENDŐ!</v>
      </c>
      <c r="H1" s="9" t="str">
        <f>'VE adatbekérő űrlap'!H3</f>
        <v>Kapcsolattartó 1 
e-mail címe 
KÖTELEZŐEN TÖLTENDŐ!</v>
      </c>
      <c r="I1" s="9" t="str">
        <f>'VE adatbekérő űrlap'!I3</f>
        <v>Kapcsolattartó 1 
telefonszáma 
KÖTELEZŐEN TÖLTENDŐ!</v>
      </c>
      <c r="J1" s="9" t="str">
        <f>'VE adatbekérő űrlap'!J3</f>
        <v>Kapcsolattartó 2 
neve</v>
      </c>
      <c r="K1" s="9" t="str">
        <f>'VE adatbekérő űrlap'!K3</f>
        <v>Kapcsolattartó 2 
e-mail címe</v>
      </c>
      <c r="L1" s="9" t="str">
        <f>'VE adatbekérő űrlap'!L3</f>
        <v>Kapcsolattartó 2 
telefonszáma</v>
      </c>
      <c r="M1" s="10" t="str">
        <f>'VE adatbekérő űrlap'!B7</f>
        <v>Felhasználási hely 
megnevezése</v>
      </c>
      <c r="N1" s="10" t="str">
        <f>'VE adatbekérő űrlap'!C7</f>
        <v>Felhasználási hely 
mérési pont azonosítója (POD) 
 - 33 karakter hosszú (MAVIR POD 29) 
 - Kezdete: HU000
KÖTELEZŐEN TÖLTENDŐ!</v>
      </c>
      <c r="O1" s="10" t="str">
        <f>'VE adatbekérő űrlap'!D7</f>
        <v>POD ellenőrző oszlop 
(nem töltendő)</v>
      </c>
      <c r="P1" s="10" t="str">
        <f>'VE adatbekérő űrlap'!E7</f>
        <v>Vételezés jogcíme 
(válasszon a legördülő listából) 
KÖTELEZŐEN TÖLTENDŐ!</v>
      </c>
      <c r="Q1" s="10" t="str">
        <f>'VE adatbekérő űrlap'!F7</f>
        <v>Felhasználási hely 
irányítószám 
KÖTELEZŐEN TÖLTENDŐ!</v>
      </c>
      <c r="R1" s="10" t="str">
        <f>'VE adatbekérő űrlap'!G7</f>
        <v>Felhasználási hely 
település 
KÖTELEZŐEN TÖLTENDŐ!</v>
      </c>
      <c r="S1" s="10" t="str">
        <f>'VE adatbekérő űrlap'!H7</f>
        <v>Felhasználási hely 
közterület, házszám 
KÖTELEZŐEN TÖLTENDŐ!</v>
      </c>
      <c r="T1" s="10" t="str">
        <f>'VE adatbekérő űrlap'!I7</f>
        <v>Ellátó elosztói engedélyes 
(nem töltendő)</v>
      </c>
      <c r="U1" s="10" t="str">
        <f>'VE adatbekérő űrlap'!J7</f>
        <v>Tervezett éves fogyasztás 
(kWh) 
KÖTELEZŐEN TÖLTENDŐ!</v>
      </c>
      <c r="V1" s="10" t="str">
        <f>'VE adatbekérő űrlap'!K7</f>
        <v>HMKE esetén tervezett éves termelés 
(kWh) 
HMKE ESETÉN KÖTELEZŐEN TÖLTENDŐ!</v>
      </c>
      <c r="W1" s="10" t="str">
        <f>'VE adatbekérő űrlap'!L7</f>
        <v>Fogyasztás típusa 
(válasszon a legördülő listából) 
KÖTELEZŐEN TÖLTENDŐ!</v>
      </c>
      <c r="X1" s="10" t="str">
        <f>'VE adatbekérő űrlap'!M7</f>
        <v>Közvilágítás típusa 
(válasszon a legördülő listából) 
KÖZVILÁGÍTÁS ESETÉN KÖTELEZŐEN TÖLTENDŐ!</v>
      </c>
      <c r="Y1" s="10" t="str">
        <f>'VE adatbekérő űrlap'!N7</f>
        <v>Ajánlatkérés oka 
(válasszon a legördülő listából) 
KÖTELEZŐEN TÖLTENDŐ!</v>
      </c>
      <c r="Z1" s="10" t="str">
        <f>'VE adatbekérő űrlap'!O7</f>
        <v>Jelenlegi kereskedő vagy egyetemes szolgáltató 
KERESKEDŐVÁLTÁS ESETÉN KÖTELEZŐEN TÖLTENDŐ!</v>
      </c>
      <c r="AA1" s="10" t="str">
        <f>'VE adatbekérő űrlap'!P7</f>
        <v>Szerződés típusa 
(válasszon a legördülő listából) 
KERESKEDŐVÁLTÁS ESETÉN KÖTELEZŐEN TÖLTENDŐ!</v>
      </c>
      <c r="AB1" s="10" t="str">
        <f>'VE adatbekérő űrlap'!Q7</f>
        <v>Határozott idejű szerződés lejárata 
(dátum) 
KERESKEDŐVÁLTÁS ESETÉN KÖTELEZŐEN TÖLTENDŐ!</v>
      </c>
      <c r="AC1" s="10" t="str">
        <f>'VE adatbekérő űrlap'!R7</f>
        <v>Határozott idejű szerződés felmondási ideje  
(válasszon a legördülő listából) 
KERESKEDŐVÁLTÁS ESETÉN KÖTELEZŐEN TÖLTENDŐ!</v>
      </c>
      <c r="AD1" s="10" t="str">
        <f>'VE adatbekérő űrlap'!S7</f>
        <v>Szerződés lejárata / fordulónapja 
(dátum) 
KERESKEDŐVÁLTÁS ESETÉN KÖTELEZŐEN TÖLTENDŐ!</v>
      </c>
      <c r="AE1" s="10" t="str">
        <f>'VE adatbekérő űrlap'!T7</f>
        <v>Jelenlegi szerződés felmondási feltételei 
(pl.: LCO) 
KERESKEDŐVÁLTÁS ESETÉN KÖTELEZŐEN TÖLTENDŐ!</v>
      </c>
      <c r="AF1" s="10" t="str">
        <f>'VE adatbekérő űrlap'!U7</f>
        <v>Igényelt ellátás 
kezdete 
(dátum) 
KÖTELEZŐEN TÖLTENDŐ!</v>
      </c>
      <c r="AG1" s="10" t="str">
        <f>'VE adatbekérő űrlap'!V7</f>
        <v>Igényelt ellátás 
vége 
(dátum) 
KÖTELEZŐEN TÖLTENDŐ!</v>
      </c>
    </row>
    <row r="2" spans="1:33">
      <c r="A2" t="str">
        <f>IF(ISBLANK('VE adatbekérő űrlap'!B$4),"",'VE adatbekérő űrlap'!B$4)</f>
        <v/>
      </c>
      <c r="B2" t="str">
        <f>IF(ISBLANK('VE adatbekérő űrlap'!C$4),"",'VE adatbekérő űrlap'!C$4)</f>
        <v/>
      </c>
      <c r="C2" t="str">
        <f>LEFT(B2,8)</f>
        <v/>
      </c>
      <c r="D2" t="str">
        <f>IF(ISBLANK('VE adatbekérő űrlap'!D$4),"",'VE adatbekérő űrlap'!D$4)</f>
        <v/>
      </c>
      <c r="E2" t="str">
        <f>IF(ISBLANK('VE adatbekérő űrlap'!E$4),"",'VE adatbekérő űrlap'!E$4)</f>
        <v/>
      </c>
      <c r="F2" t="str">
        <f>IF(ISBLANK('VE adatbekérő űrlap'!F$4),"",'VE adatbekérő űrlap'!F$4)</f>
        <v/>
      </c>
      <c r="G2" t="str">
        <f>IF(ISBLANK('VE adatbekérő űrlap'!G$4),"",PROPER('VE adatbekérő űrlap'!G$4))</f>
        <v/>
      </c>
      <c r="H2" t="str">
        <f>IF(ISBLANK('VE adatbekérő űrlap'!H$4),"",LOWER('VE adatbekérő űrlap'!H$4))</f>
        <v/>
      </c>
      <c r="I2" t="str">
        <f>IF(ISBLANK('VE adatbekérő űrlap'!I$4),"",'VE adatbekérő űrlap'!I$4)</f>
        <v/>
      </c>
      <c r="J2" t="str">
        <f>IF(ISBLANK('VE adatbekérő űrlap'!J$4),"",PROPER('VE adatbekérő űrlap'!J$4))</f>
        <v/>
      </c>
      <c r="K2" t="str">
        <f>IF(ISBLANK('VE adatbekérő űrlap'!K$4),"",LOWER('VE adatbekérő űrlap'!K$4))</f>
        <v/>
      </c>
      <c r="L2" t="str">
        <f>IF(ISBLANK('VE adatbekérő űrlap'!L$4),"",'VE adatbekérő űrlap'!L$4)</f>
        <v/>
      </c>
      <c r="M2" t="str">
        <f>IF(ISBLANK('VE adatbekérő űrlap'!B8),"",'VE adatbekérő űrlap'!B8)</f>
        <v/>
      </c>
      <c r="N2" t="str">
        <f>IF(ISBLANK('VE adatbekérő űrlap'!C8),"",'VE adatbekérő űrlap'!C8)</f>
        <v/>
      </c>
      <c r="O2" t="str">
        <f>IF(ISBLANK('VE adatbekérő űrlap'!D8),"",'VE adatbekérő űrlap'!D8)</f>
        <v/>
      </c>
      <c r="P2" t="str">
        <f>IF(ISBLANK('VE adatbekérő űrlap'!E8),"",'VE adatbekérő űrlap'!E8)</f>
        <v/>
      </c>
      <c r="Q2" t="str">
        <f>IF(ISBLANK('VE adatbekérő űrlap'!F8),"",'VE adatbekérő űrlap'!F8)</f>
        <v/>
      </c>
      <c r="R2" t="str">
        <f>IF(ISBLANK('VE adatbekérő űrlap'!G8),"",'VE adatbekérő űrlap'!G8)</f>
        <v/>
      </c>
      <c r="S2" t="str">
        <f>IF(ISBLANK('VE adatbekérő űrlap'!H8),"",'VE adatbekérő űrlap'!H8)</f>
        <v/>
      </c>
      <c r="T2" t="str">
        <f>IF(ISBLANK('VE adatbekérő űrlap'!I8),"",'VE adatbekérő űrlap'!I8)</f>
        <v/>
      </c>
      <c r="U2" t="str">
        <f>IF(ISBLANK('VE adatbekérő űrlap'!J8),"",'VE adatbekérő űrlap'!J8)</f>
        <v/>
      </c>
      <c r="V2" t="str">
        <f>IF(ISBLANK('VE adatbekérő űrlap'!K8),"",'VE adatbekérő űrlap'!K8)</f>
        <v/>
      </c>
      <c r="W2" t="str">
        <f>IF(ISBLANK('VE adatbekérő űrlap'!L8),"",'VE adatbekérő űrlap'!L8)</f>
        <v/>
      </c>
      <c r="X2" t="str">
        <f>IF(ISBLANK('VE adatbekérő űrlap'!M8),"",'VE adatbekérő űrlap'!M8)</f>
        <v/>
      </c>
      <c r="Y2" t="str">
        <f>IF(ISBLANK('VE adatbekérő űrlap'!N8),"",'VE adatbekérő űrlap'!N8)</f>
        <v/>
      </c>
      <c r="Z2" t="str">
        <f>IF(ISBLANK('VE adatbekérő űrlap'!O8),"",'VE adatbekérő űrlap'!O8)</f>
        <v/>
      </c>
      <c r="AA2" t="str">
        <f>IF(ISBLANK('VE adatbekérő űrlap'!P8),"",'VE adatbekérő űrlap'!P8)</f>
        <v/>
      </c>
      <c r="AB2" t="str">
        <f>IF(ISBLANK('VE adatbekérő űrlap'!Q8),"",'VE adatbekérő űrlap'!Q8)</f>
        <v/>
      </c>
      <c r="AC2" t="str">
        <f>IF(ISBLANK('VE adatbekérő űrlap'!R8),"",'VE adatbekérő űrlap'!R8)</f>
        <v/>
      </c>
      <c r="AD2" t="str">
        <f>IF(ISBLANK('VE adatbekérő űrlap'!S8),"",'VE adatbekérő űrlap'!S8)</f>
        <v/>
      </c>
      <c r="AE2" t="str">
        <f>IF(ISBLANK('VE adatbekérő űrlap'!T8),"",'VE adatbekérő űrlap'!T8)</f>
        <v/>
      </c>
      <c r="AF2" s="4" t="str">
        <f>IF(ISBLANK('VE adatbekérő űrlap'!U8),"",'VE adatbekérő űrlap'!U8)</f>
        <v/>
      </c>
      <c r="AG2" s="4" t="str">
        <f>IF(ISBLANK('VE adatbekérő űrlap'!V8),"",'VE adatbekérő űrlap'!V8)</f>
        <v/>
      </c>
    </row>
    <row r="3" spans="1:33">
      <c r="A3" t="str">
        <f>IF(ISBLANK('VE adatbekérő űrlap'!B$4),"",'VE adatbekérő űrlap'!B$4)</f>
        <v/>
      </c>
      <c r="B3" t="str">
        <f>IF(ISBLANK('VE adatbekérő űrlap'!C$4),"",'VE adatbekérő űrlap'!C$4)</f>
        <v/>
      </c>
      <c r="C3" t="str">
        <f t="shared" ref="C3:C66" si="0">LEFT(B3,8)</f>
        <v/>
      </c>
      <c r="D3" t="str">
        <f>IF(ISBLANK('VE adatbekérő űrlap'!D$4),"",'VE adatbekérő űrlap'!D$4)</f>
        <v/>
      </c>
      <c r="E3" t="str">
        <f>IF(ISBLANK('VE adatbekérő űrlap'!E$4),"",'VE adatbekérő űrlap'!E$4)</f>
        <v/>
      </c>
      <c r="F3" t="str">
        <f>IF(ISBLANK('VE adatbekérő űrlap'!F$4),"",'VE adatbekérő űrlap'!F$4)</f>
        <v/>
      </c>
      <c r="G3" t="str">
        <f>IF(ISBLANK('VE adatbekérő űrlap'!G$4),"",PROPER('VE adatbekérő űrlap'!G$4))</f>
        <v/>
      </c>
      <c r="H3" t="str">
        <f>IF(ISBLANK('VE adatbekérő űrlap'!H$4),"",LOWER('VE adatbekérő űrlap'!H$4))</f>
        <v/>
      </c>
      <c r="I3" t="str">
        <f>IF(ISBLANK('VE adatbekérő űrlap'!I$4),"",'VE adatbekérő űrlap'!I$4)</f>
        <v/>
      </c>
      <c r="J3" t="str">
        <f>IF(ISBLANK('VE adatbekérő űrlap'!J$4),"",PROPER('VE adatbekérő űrlap'!J$4))</f>
        <v/>
      </c>
      <c r="K3" t="str">
        <f>IF(ISBLANK('VE adatbekérő űrlap'!K$4),"",LOWER('VE adatbekérő űrlap'!K$4))</f>
        <v/>
      </c>
      <c r="L3" t="str">
        <f>IF(ISBLANK('VE adatbekérő űrlap'!L$4),"",'VE adatbekérő űrlap'!L$4)</f>
        <v/>
      </c>
      <c r="M3" t="str">
        <f>IF(ISBLANK('VE adatbekérő űrlap'!B9),"",'VE adatbekérő űrlap'!B9)</f>
        <v/>
      </c>
      <c r="N3" t="str">
        <f>IF(ISBLANK('VE adatbekérő űrlap'!C9),"",'VE adatbekérő űrlap'!C9)</f>
        <v/>
      </c>
      <c r="O3" t="str">
        <f>IF(ISBLANK('VE adatbekérő űrlap'!D9),"",'VE adatbekérő űrlap'!D9)</f>
        <v/>
      </c>
      <c r="P3" t="str">
        <f>IF(ISBLANK('VE adatbekérő űrlap'!E9),"",'VE adatbekérő űrlap'!E9)</f>
        <v/>
      </c>
      <c r="Q3" t="str">
        <f>IF(ISBLANK('VE adatbekérő űrlap'!F9),"",'VE adatbekérő űrlap'!F9)</f>
        <v/>
      </c>
      <c r="R3" t="str">
        <f>IF(ISBLANK('VE adatbekérő űrlap'!G9),"",'VE adatbekérő űrlap'!G9)</f>
        <v/>
      </c>
      <c r="S3" t="str">
        <f>IF(ISBLANK('VE adatbekérő űrlap'!H9),"",'VE adatbekérő űrlap'!H9)</f>
        <v/>
      </c>
      <c r="T3" t="str">
        <f>IF(ISBLANK('VE adatbekérő űrlap'!I9),"",'VE adatbekérő űrlap'!I9)</f>
        <v/>
      </c>
      <c r="U3" t="str">
        <f>IF(ISBLANK('VE adatbekérő űrlap'!J9),"",'VE adatbekérő űrlap'!J9)</f>
        <v/>
      </c>
      <c r="V3" t="str">
        <f>IF(ISBLANK('VE adatbekérő űrlap'!K9),"",'VE adatbekérő űrlap'!K9)</f>
        <v/>
      </c>
      <c r="W3" t="str">
        <f>IF(ISBLANK('VE adatbekérő űrlap'!L9),"",'VE adatbekérő űrlap'!L9)</f>
        <v/>
      </c>
      <c r="X3" t="str">
        <f>IF(ISBLANK('VE adatbekérő űrlap'!M9),"",'VE adatbekérő űrlap'!M9)</f>
        <v/>
      </c>
      <c r="Y3" t="str">
        <f>IF(ISBLANK('VE adatbekérő űrlap'!N9),"",'VE adatbekérő űrlap'!N9)</f>
        <v/>
      </c>
      <c r="Z3" t="str">
        <f>IF(ISBLANK('VE adatbekérő űrlap'!O9),"",'VE adatbekérő űrlap'!O9)</f>
        <v/>
      </c>
      <c r="AA3" t="str">
        <f>IF(ISBLANK('VE adatbekérő űrlap'!P9),"",'VE adatbekérő űrlap'!P9)</f>
        <v/>
      </c>
      <c r="AB3" t="str">
        <f>IF(ISBLANK('VE adatbekérő űrlap'!Q9),"",'VE adatbekérő űrlap'!Q9)</f>
        <v/>
      </c>
      <c r="AC3" t="str">
        <f>IF(ISBLANK('VE adatbekérő űrlap'!R9),"",'VE adatbekérő űrlap'!R9)</f>
        <v/>
      </c>
      <c r="AD3" t="str">
        <f>IF(ISBLANK('VE adatbekérő űrlap'!S9),"",'VE adatbekérő űrlap'!S9)</f>
        <v/>
      </c>
      <c r="AE3" t="str">
        <f>IF(ISBLANK('VE adatbekérő űrlap'!T9),"",'VE adatbekérő űrlap'!T9)</f>
        <v/>
      </c>
      <c r="AF3" s="4" t="str">
        <f>IF(ISBLANK('VE adatbekérő űrlap'!U9),"",'VE adatbekérő űrlap'!U9)</f>
        <v/>
      </c>
      <c r="AG3" s="4" t="str">
        <f>IF(ISBLANK('VE adatbekérő űrlap'!V9),"",'VE adatbekérő űrlap'!V9)</f>
        <v/>
      </c>
    </row>
    <row r="4" spans="1:33">
      <c r="A4" t="str">
        <f>IF(ISBLANK('VE adatbekérő űrlap'!B$4),"",'VE adatbekérő űrlap'!B$4)</f>
        <v/>
      </c>
      <c r="B4" t="str">
        <f>IF(ISBLANK('VE adatbekérő űrlap'!C$4),"",'VE adatbekérő űrlap'!C$4)</f>
        <v/>
      </c>
      <c r="C4" t="str">
        <f t="shared" si="0"/>
        <v/>
      </c>
      <c r="D4" t="str">
        <f>IF(ISBLANK('VE adatbekérő űrlap'!D$4),"",'VE adatbekérő űrlap'!D$4)</f>
        <v/>
      </c>
      <c r="E4" t="str">
        <f>IF(ISBLANK('VE adatbekérő űrlap'!E$4),"",'VE adatbekérő űrlap'!E$4)</f>
        <v/>
      </c>
      <c r="F4" t="str">
        <f>IF(ISBLANK('VE adatbekérő űrlap'!F$4),"",'VE adatbekérő űrlap'!F$4)</f>
        <v/>
      </c>
      <c r="G4" t="str">
        <f>IF(ISBLANK('VE adatbekérő űrlap'!G$4),"",PROPER('VE adatbekérő űrlap'!G$4))</f>
        <v/>
      </c>
      <c r="H4" t="str">
        <f>IF(ISBLANK('VE adatbekérő űrlap'!H$4),"",LOWER('VE adatbekérő űrlap'!H$4))</f>
        <v/>
      </c>
      <c r="I4" t="str">
        <f>IF(ISBLANK('VE adatbekérő űrlap'!I$4),"",'VE adatbekérő űrlap'!I$4)</f>
        <v/>
      </c>
      <c r="J4" t="str">
        <f>IF(ISBLANK('VE adatbekérő űrlap'!J$4),"",PROPER('VE adatbekérő űrlap'!J$4))</f>
        <v/>
      </c>
      <c r="K4" t="str">
        <f>IF(ISBLANK('VE adatbekérő űrlap'!K$4),"",LOWER('VE adatbekérő űrlap'!K$4))</f>
        <v/>
      </c>
      <c r="L4" t="str">
        <f>IF(ISBLANK('VE adatbekérő űrlap'!L$4),"",'VE adatbekérő űrlap'!L$4)</f>
        <v/>
      </c>
      <c r="M4" t="str">
        <f>IF(ISBLANK('VE adatbekérő űrlap'!B10),"",'VE adatbekérő űrlap'!B10)</f>
        <v/>
      </c>
      <c r="N4" t="str">
        <f>IF(ISBLANK('VE adatbekérő űrlap'!C10),"",'VE adatbekérő űrlap'!C10)</f>
        <v/>
      </c>
      <c r="O4" t="str">
        <f>IF(ISBLANK('VE adatbekérő űrlap'!D10),"",'VE adatbekérő űrlap'!D10)</f>
        <v/>
      </c>
      <c r="P4" t="str">
        <f>IF(ISBLANK('VE adatbekérő űrlap'!E10),"",'VE adatbekérő űrlap'!E10)</f>
        <v/>
      </c>
      <c r="Q4" t="str">
        <f>IF(ISBLANK('VE adatbekérő űrlap'!F10),"",'VE adatbekérő űrlap'!F10)</f>
        <v/>
      </c>
      <c r="R4" t="str">
        <f>IF(ISBLANK('VE adatbekérő űrlap'!G10),"",'VE adatbekérő űrlap'!G10)</f>
        <v/>
      </c>
      <c r="S4" t="str">
        <f>IF(ISBLANK('VE adatbekérő űrlap'!H10),"",'VE adatbekérő űrlap'!H10)</f>
        <v/>
      </c>
      <c r="T4" t="str">
        <f>IF(ISBLANK('VE adatbekérő űrlap'!I10),"",'VE adatbekérő űrlap'!I10)</f>
        <v/>
      </c>
      <c r="U4" t="str">
        <f>IF(ISBLANK('VE adatbekérő űrlap'!J10),"",'VE adatbekérő űrlap'!J10)</f>
        <v/>
      </c>
      <c r="V4" t="str">
        <f>IF(ISBLANK('VE adatbekérő űrlap'!K10),"",'VE adatbekérő űrlap'!K10)</f>
        <v/>
      </c>
      <c r="W4" t="str">
        <f>IF(ISBLANK('VE adatbekérő űrlap'!L10),"",'VE adatbekérő űrlap'!L10)</f>
        <v/>
      </c>
      <c r="X4" t="str">
        <f>IF(ISBLANK('VE adatbekérő űrlap'!M10),"",'VE adatbekérő űrlap'!M10)</f>
        <v/>
      </c>
      <c r="Y4" t="str">
        <f>IF(ISBLANK('VE adatbekérő űrlap'!N10),"",'VE adatbekérő űrlap'!N10)</f>
        <v/>
      </c>
      <c r="Z4" t="str">
        <f>IF(ISBLANK('VE adatbekérő űrlap'!O10),"",'VE adatbekérő űrlap'!O10)</f>
        <v/>
      </c>
      <c r="AA4" t="str">
        <f>IF(ISBLANK('VE adatbekérő űrlap'!P10),"",'VE adatbekérő űrlap'!P10)</f>
        <v/>
      </c>
      <c r="AB4" t="str">
        <f>IF(ISBLANK('VE adatbekérő űrlap'!Q10),"",'VE adatbekérő űrlap'!Q10)</f>
        <v/>
      </c>
      <c r="AC4" t="str">
        <f>IF(ISBLANK('VE adatbekérő űrlap'!R10),"",'VE adatbekérő űrlap'!R10)</f>
        <v/>
      </c>
      <c r="AD4" t="str">
        <f>IF(ISBLANK('VE adatbekérő űrlap'!S10),"",'VE adatbekérő űrlap'!S10)</f>
        <v/>
      </c>
      <c r="AE4" t="str">
        <f>IF(ISBLANK('VE adatbekérő űrlap'!T10),"",'VE adatbekérő űrlap'!T10)</f>
        <v/>
      </c>
      <c r="AF4" s="4" t="str">
        <f>IF(ISBLANK('VE adatbekérő űrlap'!U10),"",'VE adatbekérő űrlap'!U10)</f>
        <v/>
      </c>
      <c r="AG4" s="4" t="str">
        <f>IF(ISBLANK('VE adatbekérő űrlap'!V10),"",'VE adatbekérő űrlap'!V10)</f>
        <v/>
      </c>
    </row>
    <row r="5" spans="1:33">
      <c r="A5" t="str">
        <f>IF(ISBLANK('VE adatbekérő űrlap'!B$4),"",'VE adatbekérő űrlap'!B$4)</f>
        <v/>
      </c>
      <c r="B5" t="str">
        <f>IF(ISBLANK('VE adatbekérő űrlap'!C$4),"",'VE adatbekérő űrlap'!C$4)</f>
        <v/>
      </c>
      <c r="C5" t="str">
        <f t="shared" si="0"/>
        <v/>
      </c>
      <c r="D5" t="str">
        <f>IF(ISBLANK('VE adatbekérő űrlap'!D$4),"",'VE adatbekérő űrlap'!D$4)</f>
        <v/>
      </c>
      <c r="E5" t="str">
        <f>IF(ISBLANK('VE adatbekérő űrlap'!E$4),"",'VE adatbekérő űrlap'!E$4)</f>
        <v/>
      </c>
      <c r="F5" t="str">
        <f>IF(ISBLANK('VE adatbekérő űrlap'!F$4),"",'VE adatbekérő űrlap'!F$4)</f>
        <v/>
      </c>
      <c r="G5" t="str">
        <f>IF(ISBLANK('VE adatbekérő űrlap'!G$4),"",PROPER('VE adatbekérő űrlap'!G$4))</f>
        <v/>
      </c>
      <c r="H5" t="str">
        <f>IF(ISBLANK('VE adatbekérő űrlap'!H$4),"",LOWER('VE adatbekérő űrlap'!H$4))</f>
        <v/>
      </c>
      <c r="I5" t="str">
        <f>IF(ISBLANK('VE adatbekérő űrlap'!I$4),"",'VE adatbekérő űrlap'!I$4)</f>
        <v/>
      </c>
      <c r="J5" t="str">
        <f>IF(ISBLANK('VE adatbekérő űrlap'!J$4),"",PROPER('VE adatbekérő űrlap'!J$4))</f>
        <v/>
      </c>
      <c r="K5" t="str">
        <f>IF(ISBLANK('VE adatbekérő űrlap'!K$4),"",LOWER('VE adatbekérő űrlap'!K$4))</f>
        <v/>
      </c>
      <c r="L5" t="str">
        <f>IF(ISBLANK('VE adatbekérő űrlap'!L$4),"",'VE adatbekérő űrlap'!L$4)</f>
        <v/>
      </c>
      <c r="M5" t="str">
        <f>IF(ISBLANK('VE adatbekérő űrlap'!B11),"",'VE adatbekérő űrlap'!B11)</f>
        <v/>
      </c>
      <c r="N5" t="str">
        <f>IF(ISBLANK('VE adatbekérő űrlap'!C11),"",'VE adatbekérő űrlap'!C11)</f>
        <v/>
      </c>
      <c r="O5" t="str">
        <f>IF(ISBLANK('VE adatbekérő űrlap'!D11),"",'VE adatbekérő űrlap'!D11)</f>
        <v/>
      </c>
      <c r="P5" t="str">
        <f>IF(ISBLANK('VE adatbekérő űrlap'!E11),"",'VE adatbekérő űrlap'!E11)</f>
        <v/>
      </c>
      <c r="Q5" t="str">
        <f>IF(ISBLANK('VE adatbekérő űrlap'!F11),"",'VE adatbekérő űrlap'!F11)</f>
        <v/>
      </c>
      <c r="R5" t="str">
        <f>IF(ISBLANK('VE adatbekérő űrlap'!G11),"",'VE adatbekérő űrlap'!G11)</f>
        <v/>
      </c>
      <c r="S5" t="str">
        <f>IF(ISBLANK('VE adatbekérő űrlap'!H11),"",'VE adatbekérő űrlap'!H11)</f>
        <v/>
      </c>
      <c r="T5" t="str">
        <f>IF(ISBLANK('VE adatbekérő űrlap'!I11),"",'VE adatbekérő űrlap'!I11)</f>
        <v/>
      </c>
      <c r="U5" t="str">
        <f>IF(ISBLANK('VE adatbekérő űrlap'!J11),"",'VE adatbekérő űrlap'!J11)</f>
        <v/>
      </c>
      <c r="V5" t="str">
        <f>IF(ISBLANK('VE adatbekérő űrlap'!K11),"",'VE adatbekérő űrlap'!K11)</f>
        <v/>
      </c>
      <c r="W5" t="str">
        <f>IF(ISBLANK('VE adatbekérő űrlap'!L11),"",'VE adatbekérő űrlap'!L11)</f>
        <v/>
      </c>
      <c r="X5" t="str">
        <f>IF(ISBLANK('VE adatbekérő űrlap'!M11),"",'VE adatbekérő űrlap'!M11)</f>
        <v/>
      </c>
      <c r="Y5" t="str">
        <f>IF(ISBLANK('VE adatbekérő űrlap'!N11),"",'VE adatbekérő űrlap'!N11)</f>
        <v/>
      </c>
      <c r="Z5" t="str">
        <f>IF(ISBLANK('VE adatbekérő űrlap'!O11),"",'VE adatbekérő űrlap'!O11)</f>
        <v/>
      </c>
      <c r="AA5" t="str">
        <f>IF(ISBLANK('VE adatbekérő űrlap'!P11),"",'VE adatbekérő űrlap'!P11)</f>
        <v/>
      </c>
      <c r="AB5" t="str">
        <f>IF(ISBLANK('VE adatbekérő űrlap'!Q11),"",'VE adatbekérő űrlap'!Q11)</f>
        <v/>
      </c>
      <c r="AC5" t="str">
        <f>IF(ISBLANK('VE adatbekérő űrlap'!R11),"",'VE adatbekérő űrlap'!R11)</f>
        <v/>
      </c>
      <c r="AD5" t="str">
        <f>IF(ISBLANK('VE adatbekérő űrlap'!S11),"",'VE adatbekérő űrlap'!S11)</f>
        <v/>
      </c>
      <c r="AE5" t="str">
        <f>IF(ISBLANK('VE adatbekérő űrlap'!T11),"",'VE adatbekérő űrlap'!T11)</f>
        <v/>
      </c>
      <c r="AF5" s="4" t="str">
        <f>IF(ISBLANK('VE adatbekérő űrlap'!U11),"",'VE adatbekérő űrlap'!U11)</f>
        <v/>
      </c>
      <c r="AG5" s="4" t="str">
        <f>IF(ISBLANK('VE adatbekérő űrlap'!V11),"",'VE adatbekérő űrlap'!V11)</f>
        <v/>
      </c>
    </row>
    <row r="6" spans="1:33">
      <c r="A6" t="str">
        <f>IF(ISBLANK('VE adatbekérő űrlap'!B$4),"",'VE adatbekérő űrlap'!B$4)</f>
        <v/>
      </c>
      <c r="B6" t="str">
        <f>IF(ISBLANK('VE adatbekérő űrlap'!C$4),"",'VE adatbekérő űrlap'!C$4)</f>
        <v/>
      </c>
      <c r="C6" t="str">
        <f t="shared" si="0"/>
        <v/>
      </c>
      <c r="D6" t="str">
        <f>IF(ISBLANK('VE adatbekérő űrlap'!D$4),"",'VE adatbekérő űrlap'!D$4)</f>
        <v/>
      </c>
      <c r="E6" t="str">
        <f>IF(ISBLANK('VE adatbekérő űrlap'!E$4),"",'VE adatbekérő űrlap'!E$4)</f>
        <v/>
      </c>
      <c r="F6" t="str">
        <f>IF(ISBLANK('VE adatbekérő űrlap'!F$4),"",'VE adatbekérő űrlap'!F$4)</f>
        <v/>
      </c>
      <c r="G6" t="str">
        <f>IF(ISBLANK('VE adatbekérő űrlap'!G$4),"",PROPER('VE adatbekérő űrlap'!G$4))</f>
        <v/>
      </c>
      <c r="H6" t="str">
        <f>IF(ISBLANK('VE adatbekérő űrlap'!H$4),"",LOWER('VE adatbekérő űrlap'!H$4))</f>
        <v/>
      </c>
      <c r="I6" t="str">
        <f>IF(ISBLANK('VE adatbekérő űrlap'!I$4),"",'VE adatbekérő űrlap'!I$4)</f>
        <v/>
      </c>
      <c r="J6" t="str">
        <f>IF(ISBLANK('VE adatbekérő űrlap'!J$4),"",PROPER('VE adatbekérő űrlap'!J$4))</f>
        <v/>
      </c>
      <c r="K6" t="str">
        <f>IF(ISBLANK('VE adatbekérő űrlap'!K$4),"",LOWER('VE adatbekérő űrlap'!K$4))</f>
        <v/>
      </c>
      <c r="L6" t="str">
        <f>IF(ISBLANK('VE adatbekérő űrlap'!L$4),"",'VE adatbekérő űrlap'!L$4)</f>
        <v/>
      </c>
      <c r="M6" t="str">
        <f>IF(ISBLANK('VE adatbekérő űrlap'!B12),"",'VE adatbekérő űrlap'!B12)</f>
        <v/>
      </c>
      <c r="N6" t="str">
        <f>IF(ISBLANK('VE adatbekérő űrlap'!C12),"",'VE adatbekérő űrlap'!C12)</f>
        <v/>
      </c>
      <c r="O6" t="str">
        <f>IF(ISBLANK('VE adatbekérő űrlap'!D12),"",'VE adatbekérő űrlap'!D12)</f>
        <v/>
      </c>
      <c r="P6" t="str">
        <f>IF(ISBLANK('VE adatbekérő űrlap'!E12),"",'VE adatbekérő űrlap'!E12)</f>
        <v/>
      </c>
      <c r="Q6" t="str">
        <f>IF(ISBLANK('VE adatbekérő űrlap'!F12),"",'VE adatbekérő űrlap'!F12)</f>
        <v/>
      </c>
      <c r="R6" t="str">
        <f>IF(ISBLANK('VE adatbekérő űrlap'!G12),"",'VE adatbekérő űrlap'!G12)</f>
        <v/>
      </c>
      <c r="S6" t="str">
        <f>IF(ISBLANK('VE adatbekérő űrlap'!H12),"",'VE adatbekérő űrlap'!H12)</f>
        <v/>
      </c>
      <c r="T6" t="str">
        <f>IF(ISBLANK('VE adatbekérő űrlap'!I12),"",'VE adatbekérő űrlap'!I12)</f>
        <v/>
      </c>
      <c r="U6" t="str">
        <f>IF(ISBLANK('VE adatbekérő űrlap'!J12),"",'VE adatbekérő űrlap'!J12)</f>
        <v/>
      </c>
      <c r="V6" t="str">
        <f>IF(ISBLANK('VE adatbekérő űrlap'!K12),"",'VE adatbekérő űrlap'!K12)</f>
        <v/>
      </c>
      <c r="W6" t="str">
        <f>IF(ISBLANK('VE adatbekérő űrlap'!L12),"",'VE adatbekérő űrlap'!L12)</f>
        <v/>
      </c>
      <c r="X6" t="str">
        <f>IF(ISBLANK('VE adatbekérő űrlap'!M12),"",'VE adatbekérő űrlap'!M12)</f>
        <v/>
      </c>
      <c r="Y6" t="str">
        <f>IF(ISBLANK('VE adatbekérő űrlap'!N12),"",'VE adatbekérő űrlap'!N12)</f>
        <v/>
      </c>
      <c r="Z6" t="str">
        <f>IF(ISBLANK('VE adatbekérő űrlap'!O12),"",'VE adatbekérő űrlap'!O12)</f>
        <v/>
      </c>
      <c r="AA6" t="str">
        <f>IF(ISBLANK('VE adatbekérő űrlap'!P12),"",'VE adatbekérő űrlap'!P12)</f>
        <v/>
      </c>
      <c r="AB6" t="str">
        <f>IF(ISBLANK('VE adatbekérő űrlap'!Q12),"",'VE adatbekérő űrlap'!Q12)</f>
        <v/>
      </c>
      <c r="AC6" t="str">
        <f>IF(ISBLANK('VE adatbekérő űrlap'!R12),"",'VE adatbekérő űrlap'!R12)</f>
        <v/>
      </c>
      <c r="AD6" t="str">
        <f>IF(ISBLANK('VE adatbekérő űrlap'!S12),"",'VE adatbekérő űrlap'!S12)</f>
        <v/>
      </c>
      <c r="AE6" t="str">
        <f>IF(ISBLANK('VE adatbekérő űrlap'!T12),"",'VE adatbekérő űrlap'!T12)</f>
        <v/>
      </c>
      <c r="AF6" s="4" t="str">
        <f>IF(ISBLANK('VE adatbekérő űrlap'!U12),"",'VE adatbekérő űrlap'!U12)</f>
        <v/>
      </c>
      <c r="AG6" s="4" t="str">
        <f>IF(ISBLANK('VE adatbekérő űrlap'!V12),"",'VE adatbekérő űrlap'!V12)</f>
        <v/>
      </c>
    </row>
    <row r="7" spans="1:33">
      <c r="A7" t="str">
        <f>IF(ISBLANK('VE adatbekérő űrlap'!B$4),"",'VE adatbekérő űrlap'!B$4)</f>
        <v/>
      </c>
      <c r="B7" t="str">
        <f>IF(ISBLANK('VE adatbekérő űrlap'!C$4),"",'VE adatbekérő űrlap'!C$4)</f>
        <v/>
      </c>
      <c r="C7" t="str">
        <f t="shared" si="0"/>
        <v/>
      </c>
      <c r="D7" t="str">
        <f>IF(ISBLANK('VE adatbekérő űrlap'!D$4),"",'VE adatbekérő űrlap'!D$4)</f>
        <v/>
      </c>
      <c r="E7" t="str">
        <f>IF(ISBLANK('VE adatbekérő űrlap'!E$4),"",'VE adatbekérő űrlap'!E$4)</f>
        <v/>
      </c>
      <c r="F7" t="str">
        <f>IF(ISBLANK('VE adatbekérő űrlap'!F$4),"",'VE adatbekérő űrlap'!F$4)</f>
        <v/>
      </c>
      <c r="G7" t="str">
        <f>IF(ISBLANK('VE adatbekérő űrlap'!G$4),"",PROPER('VE adatbekérő űrlap'!G$4))</f>
        <v/>
      </c>
      <c r="H7" t="str">
        <f>IF(ISBLANK('VE adatbekérő űrlap'!H$4),"",LOWER('VE adatbekérő űrlap'!H$4))</f>
        <v/>
      </c>
      <c r="I7" t="str">
        <f>IF(ISBLANK('VE adatbekérő űrlap'!I$4),"",'VE adatbekérő űrlap'!I$4)</f>
        <v/>
      </c>
      <c r="J7" t="str">
        <f>IF(ISBLANK('VE adatbekérő űrlap'!J$4),"",PROPER('VE adatbekérő űrlap'!J$4))</f>
        <v/>
      </c>
      <c r="K7" t="str">
        <f>IF(ISBLANK('VE adatbekérő űrlap'!K$4),"",LOWER('VE adatbekérő űrlap'!K$4))</f>
        <v/>
      </c>
      <c r="L7" t="str">
        <f>IF(ISBLANK('VE adatbekérő űrlap'!L$4),"",'VE adatbekérő űrlap'!L$4)</f>
        <v/>
      </c>
      <c r="M7" t="str">
        <f>IF(ISBLANK('VE adatbekérő űrlap'!B13),"",'VE adatbekérő űrlap'!B13)</f>
        <v/>
      </c>
      <c r="N7" t="str">
        <f>IF(ISBLANK('VE adatbekérő űrlap'!C13),"",'VE adatbekérő űrlap'!C13)</f>
        <v/>
      </c>
      <c r="O7" t="str">
        <f>IF(ISBLANK('VE adatbekérő űrlap'!D13),"",'VE adatbekérő űrlap'!D13)</f>
        <v/>
      </c>
      <c r="P7" t="str">
        <f>IF(ISBLANK('VE adatbekérő űrlap'!E13),"",'VE adatbekérő űrlap'!E13)</f>
        <v/>
      </c>
      <c r="Q7" t="str">
        <f>IF(ISBLANK('VE adatbekérő űrlap'!F13),"",'VE adatbekérő űrlap'!F13)</f>
        <v/>
      </c>
      <c r="R7" t="str">
        <f>IF(ISBLANK('VE adatbekérő űrlap'!G13),"",'VE adatbekérő űrlap'!G13)</f>
        <v/>
      </c>
      <c r="S7" t="str">
        <f>IF(ISBLANK('VE adatbekérő űrlap'!H13),"",'VE adatbekérő űrlap'!H13)</f>
        <v/>
      </c>
      <c r="T7" t="str">
        <f>IF(ISBLANK('VE adatbekérő űrlap'!I13),"",'VE adatbekérő űrlap'!I13)</f>
        <v/>
      </c>
      <c r="U7" t="str">
        <f>IF(ISBLANK('VE adatbekérő űrlap'!J13),"",'VE adatbekérő űrlap'!J13)</f>
        <v/>
      </c>
      <c r="V7" t="str">
        <f>IF(ISBLANK('VE adatbekérő űrlap'!K13),"",'VE adatbekérő űrlap'!K13)</f>
        <v/>
      </c>
      <c r="W7" t="str">
        <f>IF(ISBLANK('VE adatbekérő űrlap'!L13),"",'VE adatbekérő űrlap'!L13)</f>
        <v/>
      </c>
      <c r="X7" t="str">
        <f>IF(ISBLANK('VE adatbekérő űrlap'!M13),"",'VE adatbekérő űrlap'!M13)</f>
        <v/>
      </c>
      <c r="Y7" t="str">
        <f>IF(ISBLANK('VE adatbekérő űrlap'!N13),"",'VE adatbekérő űrlap'!N13)</f>
        <v/>
      </c>
      <c r="Z7" t="str">
        <f>IF(ISBLANK('VE adatbekérő űrlap'!O13),"",'VE adatbekérő űrlap'!O13)</f>
        <v/>
      </c>
      <c r="AA7" t="str">
        <f>IF(ISBLANK('VE adatbekérő űrlap'!P13),"",'VE adatbekérő űrlap'!P13)</f>
        <v/>
      </c>
      <c r="AB7" t="str">
        <f>IF(ISBLANK('VE adatbekérő űrlap'!Q13),"",'VE adatbekérő űrlap'!Q13)</f>
        <v/>
      </c>
      <c r="AC7" t="str">
        <f>IF(ISBLANK('VE adatbekérő űrlap'!R13),"",'VE adatbekérő űrlap'!R13)</f>
        <v/>
      </c>
      <c r="AD7" t="str">
        <f>IF(ISBLANK('VE adatbekérő űrlap'!S13),"",'VE adatbekérő űrlap'!S13)</f>
        <v/>
      </c>
      <c r="AE7" t="str">
        <f>IF(ISBLANK('VE adatbekérő űrlap'!T13),"",'VE adatbekérő űrlap'!T13)</f>
        <v/>
      </c>
      <c r="AF7" s="4" t="str">
        <f>IF(ISBLANK('VE adatbekérő űrlap'!U13),"",'VE adatbekérő űrlap'!U13)</f>
        <v/>
      </c>
      <c r="AG7" s="4" t="str">
        <f>IF(ISBLANK('VE adatbekérő űrlap'!V13),"",'VE adatbekérő űrlap'!V13)</f>
        <v/>
      </c>
    </row>
    <row r="8" spans="1:33">
      <c r="A8" t="str">
        <f>IF(ISBLANK('VE adatbekérő űrlap'!B$4),"",'VE adatbekérő űrlap'!B$4)</f>
        <v/>
      </c>
      <c r="B8" t="str">
        <f>IF(ISBLANK('VE adatbekérő űrlap'!C$4),"",'VE adatbekérő űrlap'!C$4)</f>
        <v/>
      </c>
      <c r="C8" t="str">
        <f t="shared" si="0"/>
        <v/>
      </c>
      <c r="D8" t="str">
        <f>IF(ISBLANK('VE adatbekérő űrlap'!D$4),"",'VE adatbekérő űrlap'!D$4)</f>
        <v/>
      </c>
      <c r="E8" t="str">
        <f>IF(ISBLANK('VE adatbekérő űrlap'!E$4),"",'VE adatbekérő űrlap'!E$4)</f>
        <v/>
      </c>
      <c r="F8" t="str">
        <f>IF(ISBLANK('VE adatbekérő űrlap'!F$4),"",'VE adatbekérő űrlap'!F$4)</f>
        <v/>
      </c>
      <c r="G8" t="str">
        <f>IF(ISBLANK('VE adatbekérő űrlap'!G$4),"",PROPER('VE adatbekérő űrlap'!G$4))</f>
        <v/>
      </c>
      <c r="H8" t="str">
        <f>IF(ISBLANK('VE adatbekérő űrlap'!H$4),"",LOWER('VE adatbekérő űrlap'!H$4))</f>
        <v/>
      </c>
      <c r="I8" t="str">
        <f>IF(ISBLANK('VE adatbekérő űrlap'!I$4),"",'VE adatbekérő űrlap'!I$4)</f>
        <v/>
      </c>
      <c r="J8" t="str">
        <f>IF(ISBLANK('VE adatbekérő űrlap'!J$4),"",PROPER('VE adatbekérő űrlap'!J$4))</f>
        <v/>
      </c>
      <c r="K8" t="str">
        <f>IF(ISBLANK('VE adatbekérő űrlap'!K$4),"",LOWER('VE adatbekérő űrlap'!K$4))</f>
        <v/>
      </c>
      <c r="L8" t="str">
        <f>IF(ISBLANK('VE adatbekérő űrlap'!L$4),"",'VE adatbekérő űrlap'!L$4)</f>
        <v/>
      </c>
      <c r="M8" t="str">
        <f>IF(ISBLANK('VE adatbekérő űrlap'!B14),"",'VE adatbekérő űrlap'!B14)</f>
        <v/>
      </c>
      <c r="N8" t="str">
        <f>IF(ISBLANK('VE adatbekérő űrlap'!C14),"",'VE adatbekérő űrlap'!C14)</f>
        <v/>
      </c>
      <c r="O8" t="str">
        <f>IF(ISBLANK('VE adatbekérő űrlap'!D14),"",'VE adatbekérő űrlap'!D14)</f>
        <v/>
      </c>
      <c r="P8" t="str">
        <f>IF(ISBLANK('VE adatbekérő űrlap'!E14),"",'VE adatbekérő űrlap'!E14)</f>
        <v/>
      </c>
      <c r="Q8" t="str">
        <f>IF(ISBLANK('VE adatbekérő űrlap'!F14),"",'VE adatbekérő űrlap'!F14)</f>
        <v/>
      </c>
      <c r="R8" t="str">
        <f>IF(ISBLANK('VE adatbekérő űrlap'!G14),"",'VE adatbekérő űrlap'!G14)</f>
        <v/>
      </c>
      <c r="S8" t="str">
        <f>IF(ISBLANK('VE adatbekérő űrlap'!H14),"",'VE adatbekérő űrlap'!H14)</f>
        <v/>
      </c>
      <c r="T8" t="str">
        <f>IF(ISBLANK('VE adatbekérő űrlap'!I14),"",'VE adatbekérő űrlap'!I14)</f>
        <v/>
      </c>
      <c r="U8" t="str">
        <f>IF(ISBLANK('VE adatbekérő űrlap'!J14),"",'VE adatbekérő űrlap'!J14)</f>
        <v/>
      </c>
      <c r="V8" t="str">
        <f>IF(ISBLANK('VE adatbekérő űrlap'!K14),"",'VE adatbekérő űrlap'!K14)</f>
        <v/>
      </c>
      <c r="W8" t="str">
        <f>IF(ISBLANK('VE adatbekérő űrlap'!L14),"",'VE adatbekérő űrlap'!L14)</f>
        <v/>
      </c>
      <c r="X8" t="str">
        <f>IF(ISBLANK('VE adatbekérő űrlap'!M14),"",'VE adatbekérő űrlap'!M14)</f>
        <v/>
      </c>
      <c r="Y8" t="str">
        <f>IF(ISBLANK('VE adatbekérő űrlap'!N14),"",'VE adatbekérő űrlap'!N14)</f>
        <v/>
      </c>
      <c r="Z8" t="str">
        <f>IF(ISBLANK('VE adatbekérő űrlap'!O14),"",'VE adatbekérő űrlap'!O14)</f>
        <v/>
      </c>
      <c r="AA8" t="str">
        <f>IF(ISBLANK('VE adatbekérő űrlap'!P14),"",'VE adatbekérő űrlap'!P14)</f>
        <v/>
      </c>
      <c r="AB8" t="str">
        <f>IF(ISBLANK('VE adatbekérő űrlap'!Q14),"",'VE adatbekérő űrlap'!Q14)</f>
        <v/>
      </c>
      <c r="AC8" t="str">
        <f>IF(ISBLANK('VE adatbekérő űrlap'!R14),"",'VE adatbekérő űrlap'!R14)</f>
        <v/>
      </c>
      <c r="AD8" t="str">
        <f>IF(ISBLANK('VE adatbekérő űrlap'!S14),"",'VE adatbekérő űrlap'!S14)</f>
        <v/>
      </c>
      <c r="AE8" t="str">
        <f>IF(ISBLANK('VE adatbekérő űrlap'!T14),"",'VE adatbekérő űrlap'!T14)</f>
        <v/>
      </c>
      <c r="AF8" s="4" t="str">
        <f>IF(ISBLANK('VE adatbekérő űrlap'!U14),"",'VE adatbekérő űrlap'!U14)</f>
        <v/>
      </c>
      <c r="AG8" s="4" t="str">
        <f>IF(ISBLANK('VE adatbekérő űrlap'!V14),"",'VE adatbekérő űrlap'!V14)</f>
        <v/>
      </c>
    </row>
    <row r="9" spans="1:33">
      <c r="A9" t="str">
        <f>IF(ISBLANK('VE adatbekérő űrlap'!B$4),"",'VE adatbekérő űrlap'!B$4)</f>
        <v/>
      </c>
      <c r="B9" t="str">
        <f>IF(ISBLANK('VE adatbekérő űrlap'!C$4),"",'VE adatbekérő űrlap'!C$4)</f>
        <v/>
      </c>
      <c r="C9" t="str">
        <f t="shared" si="0"/>
        <v/>
      </c>
      <c r="D9" t="str">
        <f>IF(ISBLANK('VE adatbekérő űrlap'!D$4),"",'VE adatbekérő űrlap'!D$4)</f>
        <v/>
      </c>
      <c r="E9" t="str">
        <f>IF(ISBLANK('VE adatbekérő űrlap'!E$4),"",'VE adatbekérő űrlap'!E$4)</f>
        <v/>
      </c>
      <c r="F9" t="str">
        <f>IF(ISBLANK('VE adatbekérő űrlap'!F$4),"",'VE adatbekérő űrlap'!F$4)</f>
        <v/>
      </c>
      <c r="G9" t="str">
        <f>IF(ISBLANK('VE adatbekérő űrlap'!G$4),"",PROPER('VE adatbekérő űrlap'!G$4))</f>
        <v/>
      </c>
      <c r="H9" t="str">
        <f>IF(ISBLANK('VE adatbekérő űrlap'!H$4),"",LOWER('VE adatbekérő űrlap'!H$4))</f>
        <v/>
      </c>
      <c r="I9" t="str">
        <f>IF(ISBLANK('VE adatbekérő űrlap'!I$4),"",'VE adatbekérő űrlap'!I$4)</f>
        <v/>
      </c>
      <c r="J9" t="str">
        <f>IF(ISBLANK('VE adatbekérő űrlap'!J$4),"",PROPER('VE adatbekérő űrlap'!J$4))</f>
        <v/>
      </c>
      <c r="K9" t="str">
        <f>IF(ISBLANK('VE adatbekérő űrlap'!K$4),"",LOWER('VE adatbekérő űrlap'!K$4))</f>
        <v/>
      </c>
      <c r="L9" t="str">
        <f>IF(ISBLANK('VE adatbekérő űrlap'!L$4),"",'VE adatbekérő űrlap'!L$4)</f>
        <v/>
      </c>
      <c r="M9" t="str">
        <f>IF(ISBLANK('VE adatbekérő űrlap'!B15),"",'VE adatbekérő űrlap'!B15)</f>
        <v/>
      </c>
      <c r="N9" t="str">
        <f>IF(ISBLANK('VE adatbekérő űrlap'!C15),"",'VE adatbekérő űrlap'!C15)</f>
        <v/>
      </c>
      <c r="O9" t="str">
        <f>IF(ISBLANK('VE adatbekérő űrlap'!D15),"",'VE adatbekérő űrlap'!D15)</f>
        <v/>
      </c>
      <c r="P9" t="str">
        <f>IF(ISBLANK('VE adatbekérő űrlap'!E15),"",'VE adatbekérő űrlap'!E15)</f>
        <v/>
      </c>
      <c r="Q9" t="str">
        <f>IF(ISBLANK('VE adatbekérő űrlap'!F15),"",'VE adatbekérő űrlap'!F15)</f>
        <v/>
      </c>
      <c r="R9" t="str">
        <f>IF(ISBLANK('VE adatbekérő űrlap'!G15),"",'VE adatbekérő űrlap'!G15)</f>
        <v/>
      </c>
      <c r="S9" t="str">
        <f>IF(ISBLANK('VE adatbekérő űrlap'!H15),"",'VE adatbekérő űrlap'!H15)</f>
        <v/>
      </c>
      <c r="T9" t="str">
        <f>IF(ISBLANK('VE adatbekérő űrlap'!I15),"",'VE adatbekérő űrlap'!I15)</f>
        <v/>
      </c>
      <c r="U9" t="str">
        <f>IF(ISBLANK('VE adatbekérő űrlap'!J15),"",'VE adatbekérő űrlap'!J15)</f>
        <v/>
      </c>
      <c r="V9" t="str">
        <f>IF(ISBLANK('VE adatbekérő űrlap'!K15),"",'VE adatbekérő űrlap'!K15)</f>
        <v/>
      </c>
      <c r="W9" t="str">
        <f>IF(ISBLANK('VE adatbekérő űrlap'!L15),"",'VE adatbekérő űrlap'!L15)</f>
        <v/>
      </c>
      <c r="X9" t="str">
        <f>IF(ISBLANK('VE adatbekérő űrlap'!M15),"",'VE adatbekérő űrlap'!M15)</f>
        <v/>
      </c>
      <c r="Y9" t="str">
        <f>IF(ISBLANK('VE adatbekérő űrlap'!N15),"",'VE adatbekérő űrlap'!N15)</f>
        <v/>
      </c>
      <c r="Z9" t="str">
        <f>IF(ISBLANK('VE adatbekérő űrlap'!O15),"",'VE adatbekérő űrlap'!O15)</f>
        <v/>
      </c>
      <c r="AA9" t="str">
        <f>IF(ISBLANK('VE adatbekérő űrlap'!P15),"",'VE adatbekérő űrlap'!P15)</f>
        <v/>
      </c>
      <c r="AB9" t="str">
        <f>IF(ISBLANK('VE adatbekérő űrlap'!Q15),"",'VE adatbekérő űrlap'!Q15)</f>
        <v/>
      </c>
      <c r="AC9" t="str">
        <f>IF(ISBLANK('VE adatbekérő űrlap'!R15),"",'VE adatbekérő űrlap'!R15)</f>
        <v/>
      </c>
      <c r="AD9" t="str">
        <f>IF(ISBLANK('VE adatbekérő űrlap'!S15),"",'VE adatbekérő űrlap'!S15)</f>
        <v/>
      </c>
      <c r="AE9" t="str">
        <f>IF(ISBLANK('VE adatbekérő űrlap'!T15),"",'VE adatbekérő űrlap'!T15)</f>
        <v/>
      </c>
      <c r="AF9" s="4" t="str">
        <f>IF(ISBLANK('VE adatbekérő űrlap'!U15),"",'VE adatbekérő űrlap'!U15)</f>
        <v/>
      </c>
      <c r="AG9" s="4" t="str">
        <f>IF(ISBLANK('VE adatbekérő űrlap'!V15),"",'VE adatbekérő űrlap'!V15)</f>
        <v/>
      </c>
    </row>
    <row r="10" spans="1:33">
      <c r="A10" t="str">
        <f>IF(ISBLANK('VE adatbekérő űrlap'!B$4),"",'VE adatbekérő űrlap'!B$4)</f>
        <v/>
      </c>
      <c r="B10" t="str">
        <f>IF(ISBLANK('VE adatbekérő űrlap'!C$4),"",'VE adatbekérő űrlap'!C$4)</f>
        <v/>
      </c>
      <c r="C10" t="str">
        <f t="shared" si="0"/>
        <v/>
      </c>
      <c r="D10" t="str">
        <f>IF(ISBLANK('VE adatbekérő űrlap'!D$4),"",'VE adatbekérő űrlap'!D$4)</f>
        <v/>
      </c>
      <c r="E10" t="str">
        <f>IF(ISBLANK('VE adatbekérő űrlap'!E$4),"",'VE adatbekérő űrlap'!E$4)</f>
        <v/>
      </c>
      <c r="F10" t="str">
        <f>IF(ISBLANK('VE adatbekérő űrlap'!F$4),"",'VE adatbekérő űrlap'!F$4)</f>
        <v/>
      </c>
      <c r="G10" t="str">
        <f>IF(ISBLANK('VE adatbekérő űrlap'!G$4),"",PROPER('VE adatbekérő űrlap'!G$4))</f>
        <v/>
      </c>
      <c r="H10" t="str">
        <f>IF(ISBLANK('VE adatbekérő űrlap'!H$4),"",LOWER('VE adatbekérő űrlap'!H$4))</f>
        <v/>
      </c>
      <c r="I10" t="str">
        <f>IF(ISBLANK('VE adatbekérő űrlap'!I$4),"",'VE adatbekérő űrlap'!I$4)</f>
        <v/>
      </c>
      <c r="J10" t="str">
        <f>IF(ISBLANK('VE adatbekérő űrlap'!J$4),"",PROPER('VE adatbekérő űrlap'!J$4))</f>
        <v/>
      </c>
      <c r="K10" t="str">
        <f>IF(ISBLANK('VE adatbekérő űrlap'!K$4),"",LOWER('VE adatbekérő űrlap'!K$4))</f>
        <v/>
      </c>
      <c r="L10" t="str">
        <f>IF(ISBLANK('VE adatbekérő űrlap'!L$4),"",'VE adatbekérő űrlap'!L$4)</f>
        <v/>
      </c>
      <c r="M10" t="str">
        <f>IF(ISBLANK('VE adatbekérő űrlap'!B16),"",'VE adatbekérő űrlap'!B16)</f>
        <v/>
      </c>
      <c r="N10" t="str">
        <f>IF(ISBLANK('VE adatbekérő űrlap'!C16),"",'VE adatbekérő űrlap'!C16)</f>
        <v/>
      </c>
      <c r="O10" t="str">
        <f>IF(ISBLANK('VE adatbekérő űrlap'!D16),"",'VE adatbekérő űrlap'!D16)</f>
        <v/>
      </c>
      <c r="P10" t="str">
        <f>IF(ISBLANK('VE adatbekérő űrlap'!E16),"",'VE adatbekérő űrlap'!E16)</f>
        <v/>
      </c>
      <c r="Q10" t="str">
        <f>IF(ISBLANK('VE adatbekérő űrlap'!F16),"",'VE adatbekérő űrlap'!F16)</f>
        <v/>
      </c>
      <c r="R10" t="str">
        <f>IF(ISBLANK('VE adatbekérő űrlap'!G16),"",'VE adatbekérő űrlap'!G16)</f>
        <v/>
      </c>
      <c r="S10" t="str">
        <f>IF(ISBLANK('VE adatbekérő űrlap'!H16),"",'VE adatbekérő űrlap'!H16)</f>
        <v/>
      </c>
      <c r="T10" t="str">
        <f>IF(ISBLANK('VE adatbekérő űrlap'!I16),"",'VE adatbekérő űrlap'!I16)</f>
        <v/>
      </c>
      <c r="U10" t="str">
        <f>IF(ISBLANK('VE adatbekérő űrlap'!J16),"",'VE adatbekérő űrlap'!J16)</f>
        <v/>
      </c>
      <c r="V10" t="str">
        <f>IF(ISBLANK('VE adatbekérő űrlap'!K16),"",'VE adatbekérő űrlap'!K16)</f>
        <v/>
      </c>
      <c r="W10" t="str">
        <f>IF(ISBLANK('VE adatbekérő űrlap'!L16),"",'VE adatbekérő űrlap'!L16)</f>
        <v/>
      </c>
      <c r="X10" t="str">
        <f>IF(ISBLANK('VE adatbekérő űrlap'!M16),"",'VE adatbekérő űrlap'!M16)</f>
        <v/>
      </c>
      <c r="Y10" t="str">
        <f>IF(ISBLANK('VE adatbekérő űrlap'!N16),"",'VE adatbekérő űrlap'!N16)</f>
        <v/>
      </c>
      <c r="Z10" t="str">
        <f>IF(ISBLANK('VE adatbekérő űrlap'!O16),"",'VE adatbekérő űrlap'!O16)</f>
        <v/>
      </c>
      <c r="AA10" t="str">
        <f>IF(ISBLANK('VE adatbekérő űrlap'!P16),"",'VE adatbekérő űrlap'!P16)</f>
        <v/>
      </c>
      <c r="AB10" t="str">
        <f>IF(ISBLANK('VE adatbekérő űrlap'!Q16),"",'VE adatbekérő űrlap'!Q16)</f>
        <v/>
      </c>
      <c r="AC10" t="str">
        <f>IF(ISBLANK('VE adatbekérő űrlap'!R16),"",'VE adatbekérő űrlap'!R16)</f>
        <v/>
      </c>
      <c r="AD10" t="str">
        <f>IF(ISBLANK('VE adatbekérő űrlap'!S16),"",'VE adatbekérő űrlap'!S16)</f>
        <v/>
      </c>
      <c r="AE10" t="str">
        <f>IF(ISBLANK('VE adatbekérő űrlap'!T16),"",'VE adatbekérő űrlap'!T16)</f>
        <v/>
      </c>
      <c r="AF10" s="4" t="str">
        <f>IF(ISBLANK('VE adatbekérő űrlap'!U16),"",'VE adatbekérő űrlap'!U16)</f>
        <v/>
      </c>
      <c r="AG10" s="4" t="str">
        <f>IF(ISBLANK('VE adatbekérő űrlap'!V16),"",'VE adatbekérő űrlap'!V16)</f>
        <v/>
      </c>
    </row>
    <row r="11" spans="1:33">
      <c r="A11" t="str">
        <f>IF(ISBLANK('VE adatbekérő űrlap'!B$4),"",'VE adatbekérő űrlap'!B$4)</f>
        <v/>
      </c>
      <c r="B11" t="str">
        <f>IF(ISBLANK('VE adatbekérő űrlap'!C$4),"",'VE adatbekérő űrlap'!C$4)</f>
        <v/>
      </c>
      <c r="C11" t="str">
        <f t="shared" si="0"/>
        <v/>
      </c>
      <c r="D11" t="str">
        <f>IF(ISBLANK('VE adatbekérő űrlap'!D$4),"",'VE adatbekérő űrlap'!D$4)</f>
        <v/>
      </c>
      <c r="E11" t="str">
        <f>IF(ISBLANK('VE adatbekérő űrlap'!E$4),"",'VE adatbekérő űrlap'!E$4)</f>
        <v/>
      </c>
      <c r="F11" t="str">
        <f>IF(ISBLANK('VE adatbekérő űrlap'!F$4),"",'VE adatbekérő űrlap'!F$4)</f>
        <v/>
      </c>
      <c r="G11" t="str">
        <f>IF(ISBLANK('VE adatbekérő űrlap'!G$4),"",PROPER('VE adatbekérő űrlap'!G$4))</f>
        <v/>
      </c>
      <c r="H11" t="str">
        <f>IF(ISBLANK('VE adatbekérő űrlap'!H$4),"",LOWER('VE adatbekérő űrlap'!H$4))</f>
        <v/>
      </c>
      <c r="I11" t="str">
        <f>IF(ISBLANK('VE adatbekérő űrlap'!I$4),"",'VE adatbekérő űrlap'!I$4)</f>
        <v/>
      </c>
      <c r="J11" t="str">
        <f>IF(ISBLANK('VE adatbekérő űrlap'!J$4),"",PROPER('VE adatbekérő űrlap'!J$4))</f>
        <v/>
      </c>
      <c r="K11" t="str">
        <f>IF(ISBLANK('VE adatbekérő űrlap'!K$4),"",LOWER('VE adatbekérő űrlap'!K$4))</f>
        <v/>
      </c>
      <c r="L11" t="str">
        <f>IF(ISBLANK('VE adatbekérő űrlap'!L$4),"",'VE adatbekérő űrlap'!L$4)</f>
        <v/>
      </c>
      <c r="M11" t="str">
        <f>IF(ISBLANK('VE adatbekérő űrlap'!B17),"",'VE adatbekérő űrlap'!B17)</f>
        <v/>
      </c>
      <c r="N11" t="str">
        <f>IF(ISBLANK('VE adatbekérő űrlap'!C17),"",'VE adatbekérő űrlap'!C17)</f>
        <v/>
      </c>
      <c r="O11" t="str">
        <f>IF(ISBLANK('VE adatbekérő űrlap'!D17),"",'VE adatbekérő űrlap'!D17)</f>
        <v/>
      </c>
      <c r="P11" t="str">
        <f>IF(ISBLANK('VE adatbekérő űrlap'!E17),"",'VE adatbekérő űrlap'!E17)</f>
        <v/>
      </c>
      <c r="Q11" t="str">
        <f>IF(ISBLANK('VE adatbekérő űrlap'!F17),"",'VE adatbekérő űrlap'!F17)</f>
        <v/>
      </c>
      <c r="R11" t="str">
        <f>IF(ISBLANK('VE adatbekérő űrlap'!G17),"",'VE adatbekérő űrlap'!G17)</f>
        <v/>
      </c>
      <c r="S11" t="str">
        <f>IF(ISBLANK('VE adatbekérő űrlap'!H17),"",'VE adatbekérő űrlap'!H17)</f>
        <v/>
      </c>
      <c r="T11" t="str">
        <f>IF(ISBLANK('VE adatbekérő űrlap'!I17),"",'VE adatbekérő űrlap'!I17)</f>
        <v/>
      </c>
      <c r="U11" t="str">
        <f>IF(ISBLANK('VE adatbekérő űrlap'!J17),"",'VE adatbekérő űrlap'!J17)</f>
        <v/>
      </c>
      <c r="V11" t="str">
        <f>IF(ISBLANK('VE adatbekérő űrlap'!K17),"",'VE adatbekérő űrlap'!K17)</f>
        <v/>
      </c>
      <c r="W11" t="str">
        <f>IF(ISBLANK('VE adatbekérő űrlap'!L17),"",'VE adatbekérő űrlap'!L17)</f>
        <v/>
      </c>
      <c r="X11" t="str">
        <f>IF(ISBLANK('VE adatbekérő űrlap'!M17),"",'VE adatbekérő űrlap'!M17)</f>
        <v/>
      </c>
      <c r="Y11" t="str">
        <f>IF(ISBLANK('VE adatbekérő űrlap'!N17),"",'VE adatbekérő űrlap'!N17)</f>
        <v/>
      </c>
      <c r="Z11" t="str">
        <f>IF(ISBLANK('VE adatbekérő űrlap'!O17),"",'VE adatbekérő űrlap'!O17)</f>
        <v/>
      </c>
      <c r="AA11" t="str">
        <f>IF(ISBLANK('VE adatbekérő űrlap'!P17),"",'VE adatbekérő űrlap'!P17)</f>
        <v/>
      </c>
      <c r="AB11" t="str">
        <f>IF(ISBLANK('VE adatbekérő űrlap'!Q17),"",'VE adatbekérő űrlap'!Q17)</f>
        <v/>
      </c>
      <c r="AC11" t="str">
        <f>IF(ISBLANK('VE adatbekérő űrlap'!R17),"",'VE adatbekérő űrlap'!R17)</f>
        <v/>
      </c>
      <c r="AD11" t="str">
        <f>IF(ISBLANK('VE adatbekérő űrlap'!S17),"",'VE adatbekérő űrlap'!S17)</f>
        <v/>
      </c>
      <c r="AE11" t="str">
        <f>IF(ISBLANK('VE adatbekérő űrlap'!T17),"",'VE adatbekérő űrlap'!T17)</f>
        <v/>
      </c>
      <c r="AF11" s="4" t="str">
        <f>IF(ISBLANK('VE adatbekérő űrlap'!U17),"",'VE adatbekérő űrlap'!U17)</f>
        <v/>
      </c>
      <c r="AG11" s="4" t="str">
        <f>IF(ISBLANK('VE adatbekérő űrlap'!V17),"",'VE adatbekérő űrlap'!V17)</f>
        <v/>
      </c>
    </row>
    <row r="12" spans="1:33">
      <c r="A12" t="str">
        <f>IF(ISBLANK('VE adatbekérő űrlap'!B$4),"",'VE adatbekérő űrlap'!B$4)</f>
        <v/>
      </c>
      <c r="B12" t="str">
        <f>IF(ISBLANK('VE adatbekérő űrlap'!C$4),"",'VE adatbekérő űrlap'!C$4)</f>
        <v/>
      </c>
      <c r="C12" t="str">
        <f t="shared" si="0"/>
        <v/>
      </c>
      <c r="D12" t="str">
        <f>IF(ISBLANK('VE adatbekérő űrlap'!D$4),"",'VE adatbekérő űrlap'!D$4)</f>
        <v/>
      </c>
      <c r="E12" t="str">
        <f>IF(ISBLANK('VE adatbekérő űrlap'!E$4),"",'VE adatbekérő űrlap'!E$4)</f>
        <v/>
      </c>
      <c r="F12" t="str">
        <f>IF(ISBLANK('VE adatbekérő űrlap'!F$4),"",'VE adatbekérő űrlap'!F$4)</f>
        <v/>
      </c>
      <c r="G12" t="str">
        <f>IF(ISBLANK('VE adatbekérő űrlap'!G$4),"",PROPER('VE adatbekérő űrlap'!G$4))</f>
        <v/>
      </c>
      <c r="H12" t="str">
        <f>IF(ISBLANK('VE adatbekérő űrlap'!H$4),"",LOWER('VE adatbekérő űrlap'!H$4))</f>
        <v/>
      </c>
      <c r="I12" t="str">
        <f>IF(ISBLANK('VE adatbekérő űrlap'!I$4),"",'VE adatbekérő űrlap'!I$4)</f>
        <v/>
      </c>
      <c r="J12" t="str">
        <f>IF(ISBLANK('VE adatbekérő űrlap'!J$4),"",PROPER('VE adatbekérő űrlap'!J$4))</f>
        <v/>
      </c>
      <c r="K12" t="str">
        <f>IF(ISBLANK('VE adatbekérő űrlap'!K$4),"",LOWER('VE adatbekérő űrlap'!K$4))</f>
        <v/>
      </c>
      <c r="L12" t="str">
        <f>IF(ISBLANK('VE adatbekérő űrlap'!L$4),"",'VE adatbekérő űrlap'!L$4)</f>
        <v/>
      </c>
      <c r="M12" t="str">
        <f>IF(ISBLANK('VE adatbekérő űrlap'!B18),"",'VE adatbekérő űrlap'!B18)</f>
        <v/>
      </c>
      <c r="N12" t="str">
        <f>IF(ISBLANK('VE adatbekérő űrlap'!C18),"",'VE adatbekérő űrlap'!C18)</f>
        <v/>
      </c>
      <c r="O12" t="str">
        <f>IF(ISBLANK('VE adatbekérő űrlap'!D18),"",'VE adatbekérő űrlap'!D18)</f>
        <v/>
      </c>
      <c r="P12" t="str">
        <f>IF(ISBLANK('VE adatbekérő űrlap'!E18),"",'VE adatbekérő űrlap'!E18)</f>
        <v/>
      </c>
      <c r="Q12" t="str">
        <f>IF(ISBLANK('VE adatbekérő űrlap'!F18),"",'VE adatbekérő űrlap'!F18)</f>
        <v/>
      </c>
      <c r="R12" t="str">
        <f>IF(ISBLANK('VE adatbekérő űrlap'!G18),"",'VE adatbekérő űrlap'!G18)</f>
        <v/>
      </c>
      <c r="S12" t="str">
        <f>IF(ISBLANK('VE adatbekérő űrlap'!H18),"",'VE adatbekérő űrlap'!H18)</f>
        <v/>
      </c>
      <c r="T12" t="str">
        <f>IF(ISBLANK('VE adatbekérő űrlap'!I18),"",'VE adatbekérő űrlap'!I18)</f>
        <v/>
      </c>
      <c r="U12" t="str">
        <f>IF(ISBLANK('VE adatbekérő űrlap'!J18),"",'VE adatbekérő űrlap'!J18)</f>
        <v/>
      </c>
      <c r="V12" t="str">
        <f>IF(ISBLANK('VE adatbekérő űrlap'!K18),"",'VE adatbekérő űrlap'!K18)</f>
        <v/>
      </c>
      <c r="W12" t="str">
        <f>IF(ISBLANK('VE adatbekérő űrlap'!L18),"",'VE adatbekérő űrlap'!L18)</f>
        <v/>
      </c>
      <c r="X12" t="str">
        <f>IF(ISBLANK('VE adatbekérő űrlap'!M18),"",'VE adatbekérő űrlap'!M18)</f>
        <v/>
      </c>
      <c r="Y12" t="str">
        <f>IF(ISBLANK('VE adatbekérő űrlap'!N18),"",'VE adatbekérő űrlap'!N18)</f>
        <v/>
      </c>
      <c r="Z12" t="str">
        <f>IF(ISBLANK('VE adatbekérő űrlap'!O18),"",'VE adatbekérő űrlap'!O18)</f>
        <v/>
      </c>
      <c r="AA12" t="str">
        <f>IF(ISBLANK('VE adatbekérő űrlap'!P18),"",'VE adatbekérő űrlap'!P18)</f>
        <v/>
      </c>
      <c r="AB12" t="str">
        <f>IF(ISBLANK('VE adatbekérő űrlap'!Q18),"",'VE adatbekérő űrlap'!Q18)</f>
        <v/>
      </c>
      <c r="AC12" t="str">
        <f>IF(ISBLANK('VE adatbekérő űrlap'!R18),"",'VE adatbekérő űrlap'!R18)</f>
        <v/>
      </c>
      <c r="AD12" t="str">
        <f>IF(ISBLANK('VE adatbekérő űrlap'!S18),"",'VE adatbekérő űrlap'!S18)</f>
        <v/>
      </c>
      <c r="AE12" t="str">
        <f>IF(ISBLANK('VE adatbekérő űrlap'!T18),"",'VE adatbekérő űrlap'!T18)</f>
        <v/>
      </c>
      <c r="AF12" s="4" t="str">
        <f>IF(ISBLANK('VE adatbekérő űrlap'!U18),"",'VE adatbekérő űrlap'!U18)</f>
        <v/>
      </c>
      <c r="AG12" s="4" t="str">
        <f>IF(ISBLANK('VE adatbekérő űrlap'!V18),"",'VE adatbekérő űrlap'!V18)</f>
        <v/>
      </c>
    </row>
    <row r="13" spans="1:33">
      <c r="A13" t="str">
        <f>IF(ISBLANK('VE adatbekérő űrlap'!B$4),"",'VE adatbekérő űrlap'!B$4)</f>
        <v/>
      </c>
      <c r="B13" t="str">
        <f>IF(ISBLANK('VE adatbekérő űrlap'!C$4),"",'VE adatbekérő űrlap'!C$4)</f>
        <v/>
      </c>
      <c r="C13" t="str">
        <f t="shared" si="0"/>
        <v/>
      </c>
      <c r="D13" t="str">
        <f>IF(ISBLANK('VE adatbekérő űrlap'!D$4),"",'VE adatbekérő űrlap'!D$4)</f>
        <v/>
      </c>
      <c r="E13" t="str">
        <f>IF(ISBLANK('VE adatbekérő űrlap'!E$4),"",'VE adatbekérő űrlap'!E$4)</f>
        <v/>
      </c>
      <c r="F13" t="str">
        <f>IF(ISBLANK('VE adatbekérő űrlap'!F$4),"",'VE adatbekérő űrlap'!F$4)</f>
        <v/>
      </c>
      <c r="G13" t="str">
        <f>IF(ISBLANK('VE adatbekérő űrlap'!G$4),"",PROPER('VE adatbekérő űrlap'!G$4))</f>
        <v/>
      </c>
      <c r="H13" t="str">
        <f>IF(ISBLANK('VE adatbekérő űrlap'!H$4),"",LOWER('VE adatbekérő űrlap'!H$4))</f>
        <v/>
      </c>
      <c r="I13" t="str">
        <f>IF(ISBLANK('VE adatbekérő űrlap'!I$4),"",'VE adatbekérő űrlap'!I$4)</f>
        <v/>
      </c>
      <c r="J13" t="str">
        <f>IF(ISBLANK('VE adatbekérő űrlap'!J$4),"",PROPER('VE adatbekérő űrlap'!J$4))</f>
        <v/>
      </c>
      <c r="K13" t="str">
        <f>IF(ISBLANK('VE adatbekérő űrlap'!K$4),"",LOWER('VE adatbekérő űrlap'!K$4))</f>
        <v/>
      </c>
      <c r="L13" t="str">
        <f>IF(ISBLANK('VE adatbekérő űrlap'!L$4),"",'VE adatbekérő űrlap'!L$4)</f>
        <v/>
      </c>
      <c r="M13" t="str">
        <f>IF(ISBLANK('VE adatbekérő űrlap'!B19),"",'VE adatbekérő űrlap'!B19)</f>
        <v/>
      </c>
      <c r="N13" t="str">
        <f>IF(ISBLANK('VE adatbekérő űrlap'!C19),"",'VE adatbekérő űrlap'!C19)</f>
        <v/>
      </c>
      <c r="O13" t="str">
        <f>IF(ISBLANK('VE adatbekérő űrlap'!D19),"",'VE adatbekérő űrlap'!D19)</f>
        <v/>
      </c>
      <c r="P13" t="str">
        <f>IF(ISBLANK('VE adatbekérő űrlap'!E19),"",'VE adatbekérő űrlap'!E19)</f>
        <v/>
      </c>
      <c r="Q13" t="str">
        <f>IF(ISBLANK('VE adatbekérő űrlap'!F19),"",'VE adatbekérő űrlap'!F19)</f>
        <v/>
      </c>
      <c r="R13" t="str">
        <f>IF(ISBLANK('VE adatbekérő űrlap'!G19),"",'VE adatbekérő űrlap'!G19)</f>
        <v/>
      </c>
      <c r="S13" t="str">
        <f>IF(ISBLANK('VE adatbekérő űrlap'!H19),"",'VE adatbekérő űrlap'!H19)</f>
        <v/>
      </c>
      <c r="T13" t="str">
        <f>IF(ISBLANK('VE adatbekérő űrlap'!I19),"",'VE adatbekérő űrlap'!I19)</f>
        <v/>
      </c>
      <c r="U13" t="str">
        <f>IF(ISBLANK('VE adatbekérő űrlap'!J19),"",'VE adatbekérő űrlap'!J19)</f>
        <v/>
      </c>
      <c r="V13" t="str">
        <f>IF(ISBLANK('VE adatbekérő űrlap'!K19),"",'VE adatbekérő űrlap'!K19)</f>
        <v/>
      </c>
      <c r="W13" t="str">
        <f>IF(ISBLANK('VE adatbekérő űrlap'!L19),"",'VE adatbekérő űrlap'!L19)</f>
        <v/>
      </c>
      <c r="X13" t="str">
        <f>IF(ISBLANK('VE adatbekérő űrlap'!M19),"",'VE adatbekérő űrlap'!M19)</f>
        <v/>
      </c>
      <c r="Y13" t="str">
        <f>IF(ISBLANK('VE adatbekérő űrlap'!N19),"",'VE adatbekérő űrlap'!N19)</f>
        <v/>
      </c>
      <c r="Z13" t="str">
        <f>IF(ISBLANK('VE adatbekérő űrlap'!O19),"",'VE adatbekérő űrlap'!O19)</f>
        <v/>
      </c>
      <c r="AA13" t="str">
        <f>IF(ISBLANK('VE adatbekérő űrlap'!P19),"",'VE adatbekérő űrlap'!P19)</f>
        <v/>
      </c>
      <c r="AB13" t="str">
        <f>IF(ISBLANK('VE adatbekérő űrlap'!Q19),"",'VE adatbekérő űrlap'!Q19)</f>
        <v/>
      </c>
      <c r="AC13" t="str">
        <f>IF(ISBLANK('VE adatbekérő űrlap'!R19),"",'VE adatbekérő űrlap'!R19)</f>
        <v/>
      </c>
      <c r="AD13" t="str">
        <f>IF(ISBLANK('VE adatbekérő űrlap'!S19),"",'VE adatbekérő űrlap'!S19)</f>
        <v/>
      </c>
      <c r="AE13" t="str">
        <f>IF(ISBLANK('VE adatbekérő űrlap'!T19),"",'VE adatbekérő űrlap'!T19)</f>
        <v/>
      </c>
      <c r="AF13" s="4" t="str">
        <f>IF(ISBLANK('VE adatbekérő űrlap'!U19),"",'VE adatbekérő űrlap'!U19)</f>
        <v/>
      </c>
      <c r="AG13" s="4" t="str">
        <f>IF(ISBLANK('VE adatbekérő űrlap'!V19),"",'VE adatbekérő űrlap'!V19)</f>
        <v/>
      </c>
    </row>
    <row r="14" spans="1:33">
      <c r="A14" t="str">
        <f>IF(ISBLANK('VE adatbekérő űrlap'!B$4),"",'VE adatbekérő űrlap'!B$4)</f>
        <v/>
      </c>
      <c r="B14" t="str">
        <f>IF(ISBLANK('VE adatbekérő űrlap'!C$4),"",'VE adatbekérő űrlap'!C$4)</f>
        <v/>
      </c>
      <c r="C14" t="str">
        <f t="shared" si="0"/>
        <v/>
      </c>
      <c r="D14" t="str">
        <f>IF(ISBLANK('VE adatbekérő űrlap'!D$4),"",'VE adatbekérő űrlap'!D$4)</f>
        <v/>
      </c>
      <c r="E14" t="str">
        <f>IF(ISBLANK('VE adatbekérő űrlap'!E$4),"",'VE adatbekérő űrlap'!E$4)</f>
        <v/>
      </c>
      <c r="F14" t="str">
        <f>IF(ISBLANK('VE adatbekérő űrlap'!F$4),"",'VE adatbekérő űrlap'!F$4)</f>
        <v/>
      </c>
      <c r="G14" t="str">
        <f>IF(ISBLANK('VE adatbekérő űrlap'!G$4),"",PROPER('VE adatbekérő űrlap'!G$4))</f>
        <v/>
      </c>
      <c r="H14" t="str">
        <f>IF(ISBLANK('VE adatbekérő űrlap'!H$4),"",LOWER('VE adatbekérő űrlap'!H$4))</f>
        <v/>
      </c>
      <c r="I14" t="str">
        <f>IF(ISBLANK('VE adatbekérő űrlap'!I$4),"",'VE adatbekérő űrlap'!I$4)</f>
        <v/>
      </c>
      <c r="J14" t="str">
        <f>IF(ISBLANK('VE adatbekérő űrlap'!J$4),"",PROPER('VE adatbekérő űrlap'!J$4))</f>
        <v/>
      </c>
      <c r="K14" t="str">
        <f>IF(ISBLANK('VE adatbekérő űrlap'!K$4),"",LOWER('VE adatbekérő űrlap'!K$4))</f>
        <v/>
      </c>
      <c r="L14" t="str">
        <f>IF(ISBLANK('VE adatbekérő űrlap'!L$4),"",'VE adatbekérő űrlap'!L$4)</f>
        <v/>
      </c>
      <c r="M14" t="str">
        <f>IF(ISBLANK('VE adatbekérő űrlap'!B20),"",'VE adatbekérő űrlap'!B20)</f>
        <v/>
      </c>
      <c r="N14" t="str">
        <f>IF(ISBLANK('VE adatbekérő űrlap'!C20),"",'VE adatbekérő űrlap'!C20)</f>
        <v/>
      </c>
      <c r="O14" t="str">
        <f>IF(ISBLANK('VE adatbekérő űrlap'!D20),"",'VE adatbekérő űrlap'!D20)</f>
        <v/>
      </c>
      <c r="P14" t="str">
        <f>IF(ISBLANK('VE adatbekérő űrlap'!E20),"",'VE adatbekérő űrlap'!E20)</f>
        <v/>
      </c>
      <c r="Q14" t="str">
        <f>IF(ISBLANK('VE adatbekérő űrlap'!F20),"",'VE adatbekérő űrlap'!F20)</f>
        <v/>
      </c>
      <c r="R14" t="str">
        <f>IF(ISBLANK('VE adatbekérő űrlap'!G20),"",'VE adatbekérő űrlap'!G20)</f>
        <v/>
      </c>
      <c r="S14" t="str">
        <f>IF(ISBLANK('VE adatbekérő űrlap'!H20),"",'VE adatbekérő űrlap'!H20)</f>
        <v/>
      </c>
      <c r="T14" t="str">
        <f>IF(ISBLANK('VE adatbekérő űrlap'!I20),"",'VE adatbekérő űrlap'!I20)</f>
        <v/>
      </c>
      <c r="U14" t="str">
        <f>IF(ISBLANK('VE adatbekérő űrlap'!J20),"",'VE adatbekérő űrlap'!J20)</f>
        <v/>
      </c>
      <c r="V14" t="str">
        <f>IF(ISBLANK('VE adatbekérő űrlap'!K20),"",'VE adatbekérő űrlap'!K20)</f>
        <v/>
      </c>
      <c r="W14" t="str">
        <f>IF(ISBLANK('VE adatbekérő űrlap'!L20),"",'VE adatbekérő űrlap'!L20)</f>
        <v/>
      </c>
      <c r="X14" t="str">
        <f>IF(ISBLANK('VE adatbekérő űrlap'!M20),"",'VE adatbekérő űrlap'!M20)</f>
        <v/>
      </c>
      <c r="Y14" t="str">
        <f>IF(ISBLANK('VE adatbekérő űrlap'!N20),"",'VE adatbekérő űrlap'!N20)</f>
        <v/>
      </c>
      <c r="Z14" t="str">
        <f>IF(ISBLANK('VE adatbekérő űrlap'!O20),"",'VE adatbekérő űrlap'!O20)</f>
        <v/>
      </c>
      <c r="AA14" t="str">
        <f>IF(ISBLANK('VE adatbekérő űrlap'!P20),"",'VE adatbekérő űrlap'!P20)</f>
        <v/>
      </c>
      <c r="AB14" t="str">
        <f>IF(ISBLANK('VE adatbekérő űrlap'!Q20),"",'VE adatbekérő űrlap'!Q20)</f>
        <v/>
      </c>
      <c r="AC14" t="str">
        <f>IF(ISBLANK('VE adatbekérő űrlap'!R20),"",'VE adatbekérő űrlap'!R20)</f>
        <v/>
      </c>
      <c r="AD14" t="str">
        <f>IF(ISBLANK('VE adatbekérő űrlap'!S20),"",'VE adatbekérő űrlap'!S20)</f>
        <v/>
      </c>
      <c r="AE14" t="str">
        <f>IF(ISBLANK('VE adatbekérő űrlap'!T20),"",'VE adatbekérő űrlap'!T20)</f>
        <v/>
      </c>
      <c r="AF14" s="4" t="str">
        <f>IF(ISBLANK('VE adatbekérő űrlap'!U20),"",'VE adatbekérő űrlap'!U20)</f>
        <v/>
      </c>
      <c r="AG14" s="4" t="str">
        <f>IF(ISBLANK('VE adatbekérő űrlap'!V20),"",'VE adatbekérő űrlap'!V20)</f>
        <v/>
      </c>
    </row>
    <row r="15" spans="1:33">
      <c r="A15" t="str">
        <f>IF(ISBLANK('VE adatbekérő űrlap'!B$4),"",'VE adatbekérő űrlap'!B$4)</f>
        <v/>
      </c>
      <c r="B15" t="str">
        <f>IF(ISBLANK('VE adatbekérő űrlap'!C$4),"",'VE adatbekérő űrlap'!C$4)</f>
        <v/>
      </c>
      <c r="C15" t="str">
        <f t="shared" si="0"/>
        <v/>
      </c>
      <c r="D15" t="str">
        <f>IF(ISBLANK('VE adatbekérő űrlap'!D$4),"",'VE adatbekérő űrlap'!D$4)</f>
        <v/>
      </c>
      <c r="E15" t="str">
        <f>IF(ISBLANK('VE adatbekérő űrlap'!E$4),"",'VE adatbekérő űrlap'!E$4)</f>
        <v/>
      </c>
      <c r="F15" t="str">
        <f>IF(ISBLANK('VE adatbekérő űrlap'!F$4),"",'VE adatbekérő űrlap'!F$4)</f>
        <v/>
      </c>
      <c r="G15" t="str">
        <f>IF(ISBLANK('VE adatbekérő űrlap'!G$4),"",PROPER('VE adatbekérő űrlap'!G$4))</f>
        <v/>
      </c>
      <c r="H15" t="str">
        <f>IF(ISBLANK('VE adatbekérő űrlap'!H$4),"",LOWER('VE adatbekérő űrlap'!H$4))</f>
        <v/>
      </c>
      <c r="I15" t="str">
        <f>IF(ISBLANK('VE adatbekérő űrlap'!I$4),"",'VE adatbekérő űrlap'!I$4)</f>
        <v/>
      </c>
      <c r="J15" t="str">
        <f>IF(ISBLANK('VE adatbekérő űrlap'!J$4),"",PROPER('VE adatbekérő űrlap'!J$4))</f>
        <v/>
      </c>
      <c r="K15" t="str">
        <f>IF(ISBLANK('VE adatbekérő űrlap'!K$4),"",LOWER('VE adatbekérő űrlap'!K$4))</f>
        <v/>
      </c>
      <c r="L15" t="str">
        <f>IF(ISBLANK('VE adatbekérő űrlap'!L$4),"",'VE adatbekérő űrlap'!L$4)</f>
        <v/>
      </c>
      <c r="M15" t="str">
        <f>IF(ISBLANK('VE adatbekérő űrlap'!B21),"",'VE adatbekérő űrlap'!B21)</f>
        <v/>
      </c>
      <c r="N15" t="str">
        <f>IF(ISBLANK('VE adatbekérő űrlap'!C21),"",'VE adatbekérő űrlap'!C21)</f>
        <v/>
      </c>
      <c r="O15" t="str">
        <f>IF(ISBLANK('VE adatbekérő űrlap'!D21),"",'VE adatbekérő űrlap'!D21)</f>
        <v/>
      </c>
      <c r="P15" t="str">
        <f>IF(ISBLANK('VE adatbekérő űrlap'!E21),"",'VE adatbekérő űrlap'!E21)</f>
        <v/>
      </c>
      <c r="Q15" t="str">
        <f>IF(ISBLANK('VE adatbekérő űrlap'!F21),"",'VE adatbekérő űrlap'!F21)</f>
        <v/>
      </c>
      <c r="R15" t="str">
        <f>IF(ISBLANK('VE adatbekérő űrlap'!G21),"",'VE adatbekérő űrlap'!G21)</f>
        <v/>
      </c>
      <c r="S15" t="str">
        <f>IF(ISBLANK('VE adatbekérő űrlap'!H21),"",'VE adatbekérő űrlap'!H21)</f>
        <v/>
      </c>
      <c r="T15" t="str">
        <f>IF(ISBLANK('VE adatbekérő űrlap'!I21),"",'VE adatbekérő űrlap'!I21)</f>
        <v/>
      </c>
      <c r="U15" t="str">
        <f>IF(ISBLANK('VE adatbekérő űrlap'!J21),"",'VE adatbekérő űrlap'!J21)</f>
        <v/>
      </c>
      <c r="V15" t="str">
        <f>IF(ISBLANK('VE adatbekérő űrlap'!K21),"",'VE adatbekérő űrlap'!K21)</f>
        <v/>
      </c>
      <c r="W15" t="str">
        <f>IF(ISBLANK('VE adatbekérő űrlap'!L21),"",'VE adatbekérő űrlap'!L21)</f>
        <v/>
      </c>
      <c r="X15" t="str">
        <f>IF(ISBLANK('VE adatbekérő űrlap'!M21),"",'VE adatbekérő űrlap'!M21)</f>
        <v/>
      </c>
      <c r="Y15" t="str">
        <f>IF(ISBLANK('VE adatbekérő űrlap'!N21),"",'VE adatbekérő űrlap'!N21)</f>
        <v/>
      </c>
      <c r="Z15" t="str">
        <f>IF(ISBLANK('VE adatbekérő űrlap'!O21),"",'VE adatbekérő űrlap'!O21)</f>
        <v/>
      </c>
      <c r="AA15" t="str">
        <f>IF(ISBLANK('VE adatbekérő űrlap'!P21),"",'VE adatbekérő űrlap'!P21)</f>
        <v/>
      </c>
      <c r="AB15" t="str">
        <f>IF(ISBLANK('VE adatbekérő űrlap'!Q21),"",'VE adatbekérő űrlap'!Q21)</f>
        <v/>
      </c>
      <c r="AC15" t="str">
        <f>IF(ISBLANK('VE adatbekérő űrlap'!R21),"",'VE adatbekérő űrlap'!R21)</f>
        <v/>
      </c>
      <c r="AD15" t="str">
        <f>IF(ISBLANK('VE adatbekérő űrlap'!S21),"",'VE adatbekérő űrlap'!S21)</f>
        <v/>
      </c>
      <c r="AE15" t="str">
        <f>IF(ISBLANK('VE adatbekérő űrlap'!T21),"",'VE adatbekérő űrlap'!T21)</f>
        <v/>
      </c>
      <c r="AF15" s="4" t="str">
        <f>IF(ISBLANK('VE adatbekérő űrlap'!U21),"",'VE adatbekérő űrlap'!U21)</f>
        <v/>
      </c>
      <c r="AG15" s="4" t="str">
        <f>IF(ISBLANK('VE adatbekérő űrlap'!V21),"",'VE adatbekérő űrlap'!V21)</f>
        <v/>
      </c>
    </row>
    <row r="16" spans="1:33">
      <c r="A16" t="str">
        <f>IF(ISBLANK('VE adatbekérő űrlap'!B$4),"",'VE adatbekérő űrlap'!B$4)</f>
        <v/>
      </c>
      <c r="B16" t="str">
        <f>IF(ISBLANK('VE adatbekérő űrlap'!C$4),"",'VE adatbekérő űrlap'!C$4)</f>
        <v/>
      </c>
      <c r="C16" t="str">
        <f t="shared" si="0"/>
        <v/>
      </c>
      <c r="D16" t="str">
        <f>IF(ISBLANK('VE adatbekérő űrlap'!D$4),"",'VE adatbekérő űrlap'!D$4)</f>
        <v/>
      </c>
      <c r="E16" t="str">
        <f>IF(ISBLANK('VE adatbekérő űrlap'!E$4),"",'VE adatbekérő űrlap'!E$4)</f>
        <v/>
      </c>
      <c r="F16" t="str">
        <f>IF(ISBLANK('VE adatbekérő űrlap'!F$4),"",'VE adatbekérő űrlap'!F$4)</f>
        <v/>
      </c>
      <c r="G16" t="str">
        <f>IF(ISBLANK('VE adatbekérő űrlap'!G$4),"",PROPER('VE adatbekérő űrlap'!G$4))</f>
        <v/>
      </c>
      <c r="H16" t="str">
        <f>IF(ISBLANK('VE adatbekérő űrlap'!H$4),"",LOWER('VE adatbekérő űrlap'!H$4))</f>
        <v/>
      </c>
      <c r="I16" t="str">
        <f>IF(ISBLANK('VE adatbekérő űrlap'!I$4),"",'VE adatbekérő űrlap'!I$4)</f>
        <v/>
      </c>
      <c r="J16" t="str">
        <f>IF(ISBLANK('VE adatbekérő űrlap'!J$4),"",PROPER('VE adatbekérő űrlap'!J$4))</f>
        <v/>
      </c>
      <c r="K16" t="str">
        <f>IF(ISBLANK('VE adatbekérő űrlap'!K$4),"",LOWER('VE adatbekérő űrlap'!K$4))</f>
        <v/>
      </c>
      <c r="L16" t="str">
        <f>IF(ISBLANK('VE adatbekérő űrlap'!L$4),"",'VE adatbekérő űrlap'!L$4)</f>
        <v/>
      </c>
      <c r="M16" t="str">
        <f>IF(ISBLANK('VE adatbekérő űrlap'!B22),"",'VE adatbekérő űrlap'!B22)</f>
        <v/>
      </c>
      <c r="N16" t="str">
        <f>IF(ISBLANK('VE adatbekérő űrlap'!C22),"",'VE adatbekérő űrlap'!C22)</f>
        <v/>
      </c>
      <c r="O16" t="str">
        <f>IF(ISBLANK('VE adatbekérő űrlap'!D22),"",'VE adatbekérő űrlap'!D22)</f>
        <v/>
      </c>
      <c r="P16" t="str">
        <f>IF(ISBLANK('VE adatbekérő űrlap'!E22),"",'VE adatbekérő űrlap'!E22)</f>
        <v/>
      </c>
      <c r="Q16" t="str">
        <f>IF(ISBLANK('VE adatbekérő űrlap'!F22),"",'VE adatbekérő űrlap'!F22)</f>
        <v/>
      </c>
      <c r="R16" t="str">
        <f>IF(ISBLANK('VE adatbekérő űrlap'!G22),"",'VE adatbekérő űrlap'!G22)</f>
        <v/>
      </c>
      <c r="S16" t="str">
        <f>IF(ISBLANK('VE adatbekérő űrlap'!H22),"",'VE adatbekérő űrlap'!H22)</f>
        <v/>
      </c>
      <c r="T16" t="str">
        <f>IF(ISBLANK('VE adatbekérő űrlap'!I22),"",'VE adatbekérő űrlap'!I22)</f>
        <v/>
      </c>
      <c r="U16" t="str">
        <f>IF(ISBLANK('VE adatbekérő űrlap'!J22),"",'VE adatbekérő űrlap'!J22)</f>
        <v/>
      </c>
      <c r="V16" t="str">
        <f>IF(ISBLANK('VE adatbekérő űrlap'!K22),"",'VE adatbekérő űrlap'!K22)</f>
        <v/>
      </c>
      <c r="W16" t="str">
        <f>IF(ISBLANK('VE adatbekérő űrlap'!L22),"",'VE adatbekérő űrlap'!L22)</f>
        <v/>
      </c>
      <c r="X16" t="str">
        <f>IF(ISBLANK('VE adatbekérő űrlap'!M22),"",'VE adatbekérő űrlap'!M22)</f>
        <v/>
      </c>
      <c r="Y16" t="str">
        <f>IF(ISBLANK('VE adatbekérő űrlap'!N22),"",'VE adatbekérő űrlap'!N22)</f>
        <v/>
      </c>
      <c r="Z16" t="str">
        <f>IF(ISBLANK('VE adatbekérő űrlap'!O22),"",'VE adatbekérő űrlap'!O22)</f>
        <v/>
      </c>
      <c r="AA16" t="str">
        <f>IF(ISBLANK('VE adatbekérő űrlap'!P22),"",'VE adatbekérő űrlap'!P22)</f>
        <v/>
      </c>
      <c r="AB16" t="str">
        <f>IF(ISBLANK('VE adatbekérő űrlap'!Q22),"",'VE adatbekérő űrlap'!Q22)</f>
        <v/>
      </c>
      <c r="AC16" t="str">
        <f>IF(ISBLANK('VE adatbekérő űrlap'!R22),"",'VE adatbekérő űrlap'!R22)</f>
        <v/>
      </c>
      <c r="AD16" t="str">
        <f>IF(ISBLANK('VE adatbekérő űrlap'!S22),"",'VE adatbekérő űrlap'!S22)</f>
        <v/>
      </c>
      <c r="AE16" t="str">
        <f>IF(ISBLANK('VE adatbekérő űrlap'!T22),"",'VE adatbekérő űrlap'!T22)</f>
        <v/>
      </c>
      <c r="AF16" s="4" t="str">
        <f>IF(ISBLANK('VE adatbekérő űrlap'!U22),"",'VE adatbekérő űrlap'!U22)</f>
        <v/>
      </c>
      <c r="AG16" s="4" t="str">
        <f>IF(ISBLANK('VE adatbekérő űrlap'!V22),"",'VE adatbekérő űrlap'!V22)</f>
        <v/>
      </c>
    </row>
    <row r="17" spans="1:33">
      <c r="A17" t="str">
        <f>IF(ISBLANK('VE adatbekérő űrlap'!B$4),"",'VE adatbekérő űrlap'!B$4)</f>
        <v/>
      </c>
      <c r="B17" t="str">
        <f>IF(ISBLANK('VE adatbekérő űrlap'!C$4),"",'VE adatbekérő űrlap'!C$4)</f>
        <v/>
      </c>
      <c r="C17" t="str">
        <f t="shared" si="0"/>
        <v/>
      </c>
      <c r="D17" t="str">
        <f>IF(ISBLANK('VE adatbekérő űrlap'!D$4),"",'VE adatbekérő űrlap'!D$4)</f>
        <v/>
      </c>
      <c r="E17" t="str">
        <f>IF(ISBLANK('VE adatbekérő űrlap'!E$4),"",'VE adatbekérő űrlap'!E$4)</f>
        <v/>
      </c>
      <c r="F17" t="str">
        <f>IF(ISBLANK('VE adatbekérő űrlap'!F$4),"",'VE adatbekérő űrlap'!F$4)</f>
        <v/>
      </c>
      <c r="G17" t="str">
        <f>IF(ISBLANK('VE adatbekérő űrlap'!G$4),"",PROPER('VE adatbekérő űrlap'!G$4))</f>
        <v/>
      </c>
      <c r="H17" t="str">
        <f>IF(ISBLANK('VE adatbekérő űrlap'!H$4),"",LOWER('VE adatbekérő űrlap'!H$4))</f>
        <v/>
      </c>
      <c r="I17" t="str">
        <f>IF(ISBLANK('VE adatbekérő űrlap'!I$4),"",'VE adatbekérő űrlap'!I$4)</f>
        <v/>
      </c>
      <c r="J17" t="str">
        <f>IF(ISBLANK('VE adatbekérő űrlap'!J$4),"",PROPER('VE adatbekérő űrlap'!J$4))</f>
        <v/>
      </c>
      <c r="K17" t="str">
        <f>IF(ISBLANK('VE adatbekérő űrlap'!K$4),"",LOWER('VE adatbekérő űrlap'!K$4))</f>
        <v/>
      </c>
      <c r="L17" t="str">
        <f>IF(ISBLANK('VE adatbekérő űrlap'!L$4),"",'VE adatbekérő űrlap'!L$4)</f>
        <v/>
      </c>
      <c r="M17" t="str">
        <f>IF(ISBLANK('VE adatbekérő űrlap'!B23),"",'VE adatbekérő űrlap'!B23)</f>
        <v/>
      </c>
      <c r="N17" t="str">
        <f>IF(ISBLANK('VE adatbekérő űrlap'!C23),"",'VE adatbekérő űrlap'!C23)</f>
        <v/>
      </c>
      <c r="O17" t="str">
        <f>IF(ISBLANK('VE adatbekérő űrlap'!D23),"",'VE adatbekérő űrlap'!D23)</f>
        <v/>
      </c>
      <c r="P17" t="str">
        <f>IF(ISBLANK('VE adatbekérő űrlap'!E23),"",'VE adatbekérő űrlap'!E23)</f>
        <v/>
      </c>
      <c r="Q17" t="str">
        <f>IF(ISBLANK('VE adatbekérő űrlap'!F23),"",'VE adatbekérő űrlap'!F23)</f>
        <v/>
      </c>
      <c r="R17" t="str">
        <f>IF(ISBLANK('VE adatbekérő űrlap'!G23),"",'VE adatbekérő űrlap'!G23)</f>
        <v/>
      </c>
      <c r="S17" t="str">
        <f>IF(ISBLANK('VE adatbekérő űrlap'!H23),"",'VE adatbekérő űrlap'!H23)</f>
        <v/>
      </c>
      <c r="T17" t="str">
        <f>IF(ISBLANK('VE adatbekérő űrlap'!I23),"",'VE adatbekérő űrlap'!I23)</f>
        <v/>
      </c>
      <c r="U17" t="str">
        <f>IF(ISBLANK('VE adatbekérő űrlap'!J23),"",'VE adatbekérő űrlap'!J23)</f>
        <v/>
      </c>
      <c r="V17" t="str">
        <f>IF(ISBLANK('VE adatbekérő űrlap'!K23),"",'VE adatbekérő űrlap'!K23)</f>
        <v/>
      </c>
      <c r="W17" t="str">
        <f>IF(ISBLANK('VE adatbekérő űrlap'!L23),"",'VE adatbekérő űrlap'!L23)</f>
        <v/>
      </c>
      <c r="X17" t="str">
        <f>IF(ISBLANK('VE adatbekérő űrlap'!M23),"",'VE adatbekérő űrlap'!M23)</f>
        <v/>
      </c>
      <c r="Y17" t="str">
        <f>IF(ISBLANK('VE adatbekérő űrlap'!N23),"",'VE adatbekérő űrlap'!N23)</f>
        <v/>
      </c>
      <c r="Z17" t="str">
        <f>IF(ISBLANK('VE adatbekérő űrlap'!O23),"",'VE adatbekérő űrlap'!O23)</f>
        <v/>
      </c>
      <c r="AA17" t="str">
        <f>IF(ISBLANK('VE adatbekérő űrlap'!P23),"",'VE adatbekérő űrlap'!P23)</f>
        <v/>
      </c>
      <c r="AB17" t="str">
        <f>IF(ISBLANK('VE adatbekérő űrlap'!Q23),"",'VE adatbekérő űrlap'!Q23)</f>
        <v/>
      </c>
      <c r="AC17" t="str">
        <f>IF(ISBLANK('VE adatbekérő űrlap'!R23),"",'VE adatbekérő űrlap'!R23)</f>
        <v/>
      </c>
      <c r="AD17" t="str">
        <f>IF(ISBLANK('VE adatbekérő űrlap'!S23),"",'VE adatbekérő űrlap'!S23)</f>
        <v/>
      </c>
      <c r="AE17" t="str">
        <f>IF(ISBLANK('VE adatbekérő űrlap'!T23),"",'VE adatbekérő űrlap'!T23)</f>
        <v/>
      </c>
      <c r="AF17" s="4" t="str">
        <f>IF(ISBLANK('VE adatbekérő űrlap'!U23),"",'VE adatbekérő űrlap'!U23)</f>
        <v/>
      </c>
      <c r="AG17" s="4" t="str">
        <f>IF(ISBLANK('VE adatbekérő űrlap'!V23),"",'VE adatbekérő űrlap'!V23)</f>
        <v/>
      </c>
    </row>
    <row r="18" spans="1:33">
      <c r="A18" t="str">
        <f>IF(ISBLANK('VE adatbekérő űrlap'!B$4),"",'VE adatbekérő űrlap'!B$4)</f>
        <v/>
      </c>
      <c r="B18" t="str">
        <f>IF(ISBLANK('VE adatbekérő űrlap'!C$4),"",'VE adatbekérő űrlap'!C$4)</f>
        <v/>
      </c>
      <c r="C18" t="str">
        <f t="shared" si="0"/>
        <v/>
      </c>
      <c r="D18" t="str">
        <f>IF(ISBLANK('VE adatbekérő űrlap'!D$4),"",'VE adatbekérő űrlap'!D$4)</f>
        <v/>
      </c>
      <c r="E18" t="str">
        <f>IF(ISBLANK('VE adatbekérő űrlap'!E$4),"",'VE adatbekérő űrlap'!E$4)</f>
        <v/>
      </c>
      <c r="F18" t="str">
        <f>IF(ISBLANK('VE adatbekérő űrlap'!F$4),"",'VE adatbekérő űrlap'!F$4)</f>
        <v/>
      </c>
      <c r="G18" t="str">
        <f>IF(ISBLANK('VE adatbekérő űrlap'!G$4),"",PROPER('VE adatbekérő űrlap'!G$4))</f>
        <v/>
      </c>
      <c r="H18" t="str">
        <f>IF(ISBLANK('VE adatbekérő űrlap'!H$4),"",LOWER('VE adatbekérő űrlap'!H$4))</f>
        <v/>
      </c>
      <c r="I18" t="str">
        <f>IF(ISBLANK('VE adatbekérő űrlap'!I$4),"",'VE adatbekérő űrlap'!I$4)</f>
        <v/>
      </c>
      <c r="J18" t="str">
        <f>IF(ISBLANK('VE adatbekérő űrlap'!J$4),"",PROPER('VE adatbekérő űrlap'!J$4))</f>
        <v/>
      </c>
      <c r="K18" t="str">
        <f>IF(ISBLANK('VE adatbekérő űrlap'!K$4),"",LOWER('VE adatbekérő űrlap'!K$4))</f>
        <v/>
      </c>
      <c r="L18" t="str">
        <f>IF(ISBLANK('VE adatbekérő űrlap'!L$4),"",'VE adatbekérő űrlap'!L$4)</f>
        <v/>
      </c>
      <c r="M18" t="str">
        <f>IF(ISBLANK('VE adatbekérő űrlap'!B24),"",'VE adatbekérő űrlap'!B24)</f>
        <v/>
      </c>
      <c r="N18" t="str">
        <f>IF(ISBLANK('VE adatbekérő űrlap'!C24),"",'VE adatbekérő űrlap'!C24)</f>
        <v/>
      </c>
      <c r="O18" t="str">
        <f>IF(ISBLANK('VE adatbekérő űrlap'!D24),"",'VE adatbekérő űrlap'!D24)</f>
        <v/>
      </c>
      <c r="P18" t="str">
        <f>IF(ISBLANK('VE adatbekérő űrlap'!E24),"",'VE adatbekérő űrlap'!E24)</f>
        <v/>
      </c>
      <c r="Q18" t="str">
        <f>IF(ISBLANK('VE adatbekérő űrlap'!F24),"",'VE adatbekérő űrlap'!F24)</f>
        <v/>
      </c>
      <c r="R18" t="str">
        <f>IF(ISBLANK('VE adatbekérő űrlap'!G24),"",'VE adatbekérő űrlap'!G24)</f>
        <v/>
      </c>
      <c r="S18" t="str">
        <f>IF(ISBLANK('VE adatbekérő űrlap'!H24),"",'VE adatbekérő űrlap'!H24)</f>
        <v/>
      </c>
      <c r="T18" t="str">
        <f>IF(ISBLANK('VE adatbekérő űrlap'!I24),"",'VE adatbekérő űrlap'!I24)</f>
        <v/>
      </c>
      <c r="U18" t="str">
        <f>IF(ISBLANK('VE adatbekérő űrlap'!J24),"",'VE adatbekérő űrlap'!J24)</f>
        <v/>
      </c>
      <c r="V18" t="str">
        <f>IF(ISBLANK('VE adatbekérő űrlap'!K24),"",'VE adatbekérő űrlap'!K24)</f>
        <v/>
      </c>
      <c r="W18" t="str">
        <f>IF(ISBLANK('VE adatbekérő űrlap'!L24),"",'VE adatbekérő űrlap'!L24)</f>
        <v/>
      </c>
      <c r="X18" t="str">
        <f>IF(ISBLANK('VE adatbekérő űrlap'!M24),"",'VE adatbekérő űrlap'!M24)</f>
        <v/>
      </c>
      <c r="Y18" t="str">
        <f>IF(ISBLANK('VE adatbekérő űrlap'!N24),"",'VE adatbekérő űrlap'!N24)</f>
        <v/>
      </c>
      <c r="Z18" t="str">
        <f>IF(ISBLANK('VE adatbekérő űrlap'!O24),"",'VE adatbekérő űrlap'!O24)</f>
        <v/>
      </c>
      <c r="AA18" t="str">
        <f>IF(ISBLANK('VE adatbekérő űrlap'!P24),"",'VE adatbekérő űrlap'!P24)</f>
        <v/>
      </c>
      <c r="AB18" t="str">
        <f>IF(ISBLANK('VE adatbekérő űrlap'!Q24),"",'VE adatbekérő űrlap'!Q24)</f>
        <v/>
      </c>
      <c r="AC18" t="str">
        <f>IF(ISBLANK('VE adatbekérő űrlap'!R24),"",'VE adatbekérő űrlap'!R24)</f>
        <v/>
      </c>
      <c r="AD18" t="str">
        <f>IF(ISBLANK('VE adatbekérő űrlap'!S24),"",'VE adatbekérő űrlap'!S24)</f>
        <v/>
      </c>
      <c r="AE18" t="str">
        <f>IF(ISBLANK('VE adatbekérő űrlap'!T24),"",'VE adatbekérő űrlap'!T24)</f>
        <v/>
      </c>
      <c r="AF18" s="4" t="str">
        <f>IF(ISBLANK('VE adatbekérő űrlap'!U24),"",'VE adatbekérő űrlap'!U24)</f>
        <v/>
      </c>
      <c r="AG18" s="4" t="str">
        <f>IF(ISBLANK('VE adatbekérő űrlap'!V24),"",'VE adatbekérő űrlap'!V24)</f>
        <v/>
      </c>
    </row>
    <row r="19" spans="1:33">
      <c r="A19" t="str">
        <f>IF(ISBLANK('VE adatbekérő űrlap'!B$4),"",'VE adatbekérő űrlap'!B$4)</f>
        <v/>
      </c>
      <c r="B19" t="str">
        <f>IF(ISBLANK('VE adatbekérő űrlap'!C$4),"",'VE adatbekérő űrlap'!C$4)</f>
        <v/>
      </c>
      <c r="C19" t="str">
        <f t="shared" si="0"/>
        <v/>
      </c>
      <c r="D19" t="str">
        <f>IF(ISBLANK('VE adatbekérő űrlap'!D$4),"",'VE adatbekérő űrlap'!D$4)</f>
        <v/>
      </c>
      <c r="E19" t="str">
        <f>IF(ISBLANK('VE adatbekérő űrlap'!E$4),"",'VE adatbekérő űrlap'!E$4)</f>
        <v/>
      </c>
      <c r="F19" t="str">
        <f>IF(ISBLANK('VE adatbekérő űrlap'!F$4),"",'VE adatbekérő űrlap'!F$4)</f>
        <v/>
      </c>
      <c r="G19" t="str">
        <f>IF(ISBLANK('VE adatbekérő űrlap'!G$4),"",PROPER('VE adatbekérő űrlap'!G$4))</f>
        <v/>
      </c>
      <c r="H19" t="str">
        <f>IF(ISBLANK('VE adatbekérő űrlap'!H$4),"",LOWER('VE adatbekérő űrlap'!H$4))</f>
        <v/>
      </c>
      <c r="I19" t="str">
        <f>IF(ISBLANK('VE adatbekérő űrlap'!I$4),"",'VE adatbekérő űrlap'!I$4)</f>
        <v/>
      </c>
      <c r="J19" t="str">
        <f>IF(ISBLANK('VE adatbekérő űrlap'!J$4),"",PROPER('VE adatbekérő űrlap'!J$4))</f>
        <v/>
      </c>
      <c r="K19" t="str">
        <f>IF(ISBLANK('VE adatbekérő űrlap'!K$4),"",LOWER('VE adatbekérő űrlap'!K$4))</f>
        <v/>
      </c>
      <c r="L19" t="str">
        <f>IF(ISBLANK('VE adatbekérő űrlap'!L$4),"",'VE adatbekérő űrlap'!L$4)</f>
        <v/>
      </c>
      <c r="M19" t="str">
        <f>IF(ISBLANK('VE adatbekérő űrlap'!B25),"",'VE adatbekérő űrlap'!B25)</f>
        <v/>
      </c>
      <c r="N19" t="str">
        <f>IF(ISBLANK('VE adatbekérő űrlap'!C25),"",'VE adatbekérő űrlap'!C25)</f>
        <v/>
      </c>
      <c r="O19" t="str">
        <f>IF(ISBLANK('VE adatbekérő űrlap'!D25),"",'VE adatbekérő űrlap'!D25)</f>
        <v/>
      </c>
      <c r="P19" t="str">
        <f>IF(ISBLANK('VE adatbekérő űrlap'!E25),"",'VE adatbekérő űrlap'!E25)</f>
        <v/>
      </c>
      <c r="Q19" t="str">
        <f>IF(ISBLANK('VE adatbekérő űrlap'!F25),"",'VE adatbekérő űrlap'!F25)</f>
        <v/>
      </c>
      <c r="R19" t="str">
        <f>IF(ISBLANK('VE adatbekérő űrlap'!G25),"",'VE adatbekérő űrlap'!G25)</f>
        <v/>
      </c>
      <c r="S19" t="str">
        <f>IF(ISBLANK('VE adatbekérő űrlap'!H25),"",'VE adatbekérő űrlap'!H25)</f>
        <v/>
      </c>
      <c r="T19" t="str">
        <f>IF(ISBLANK('VE adatbekérő űrlap'!I25),"",'VE adatbekérő űrlap'!I25)</f>
        <v/>
      </c>
      <c r="U19" t="str">
        <f>IF(ISBLANK('VE adatbekérő űrlap'!J25),"",'VE adatbekérő űrlap'!J25)</f>
        <v/>
      </c>
      <c r="V19" t="str">
        <f>IF(ISBLANK('VE adatbekérő űrlap'!K25),"",'VE adatbekérő űrlap'!K25)</f>
        <v/>
      </c>
      <c r="W19" t="str">
        <f>IF(ISBLANK('VE adatbekérő űrlap'!L25),"",'VE adatbekérő űrlap'!L25)</f>
        <v/>
      </c>
      <c r="X19" t="str">
        <f>IF(ISBLANK('VE adatbekérő űrlap'!M25),"",'VE adatbekérő űrlap'!M25)</f>
        <v/>
      </c>
      <c r="Y19" t="str">
        <f>IF(ISBLANK('VE adatbekérő űrlap'!N25),"",'VE adatbekérő űrlap'!N25)</f>
        <v/>
      </c>
      <c r="Z19" t="str">
        <f>IF(ISBLANK('VE adatbekérő űrlap'!O25),"",'VE adatbekérő űrlap'!O25)</f>
        <v/>
      </c>
      <c r="AA19" t="str">
        <f>IF(ISBLANK('VE adatbekérő űrlap'!P25),"",'VE adatbekérő űrlap'!P25)</f>
        <v/>
      </c>
      <c r="AB19" t="str">
        <f>IF(ISBLANK('VE adatbekérő űrlap'!Q25),"",'VE adatbekérő űrlap'!Q25)</f>
        <v/>
      </c>
      <c r="AC19" t="str">
        <f>IF(ISBLANK('VE adatbekérő űrlap'!R25),"",'VE adatbekérő űrlap'!R25)</f>
        <v/>
      </c>
      <c r="AD19" t="str">
        <f>IF(ISBLANK('VE adatbekérő űrlap'!S25),"",'VE adatbekérő űrlap'!S25)</f>
        <v/>
      </c>
      <c r="AE19" t="str">
        <f>IF(ISBLANK('VE adatbekérő űrlap'!T25),"",'VE adatbekérő űrlap'!T25)</f>
        <v/>
      </c>
      <c r="AF19" s="4" t="str">
        <f>IF(ISBLANK('VE adatbekérő űrlap'!U25),"",'VE adatbekérő űrlap'!U25)</f>
        <v/>
      </c>
      <c r="AG19" s="4" t="str">
        <f>IF(ISBLANK('VE adatbekérő űrlap'!V25),"",'VE adatbekérő űrlap'!V25)</f>
        <v/>
      </c>
    </row>
    <row r="20" spans="1:33">
      <c r="A20" t="str">
        <f>IF(ISBLANK('VE adatbekérő űrlap'!B$4),"",'VE adatbekérő űrlap'!B$4)</f>
        <v/>
      </c>
      <c r="B20" t="str">
        <f>IF(ISBLANK('VE adatbekérő űrlap'!C$4),"",'VE adatbekérő űrlap'!C$4)</f>
        <v/>
      </c>
      <c r="C20" t="str">
        <f t="shared" si="0"/>
        <v/>
      </c>
      <c r="D20" t="str">
        <f>IF(ISBLANK('VE adatbekérő űrlap'!D$4),"",'VE adatbekérő űrlap'!D$4)</f>
        <v/>
      </c>
      <c r="E20" t="str">
        <f>IF(ISBLANK('VE adatbekérő űrlap'!E$4),"",'VE adatbekérő űrlap'!E$4)</f>
        <v/>
      </c>
      <c r="F20" t="str">
        <f>IF(ISBLANK('VE adatbekérő űrlap'!F$4),"",'VE adatbekérő űrlap'!F$4)</f>
        <v/>
      </c>
      <c r="G20" t="str">
        <f>IF(ISBLANK('VE adatbekérő űrlap'!G$4),"",PROPER('VE adatbekérő űrlap'!G$4))</f>
        <v/>
      </c>
      <c r="H20" t="str">
        <f>IF(ISBLANK('VE adatbekérő űrlap'!H$4),"",LOWER('VE adatbekérő űrlap'!H$4))</f>
        <v/>
      </c>
      <c r="I20" t="str">
        <f>IF(ISBLANK('VE adatbekérő űrlap'!I$4),"",'VE adatbekérő űrlap'!I$4)</f>
        <v/>
      </c>
      <c r="J20" t="str">
        <f>IF(ISBLANK('VE adatbekérő űrlap'!J$4),"",PROPER('VE adatbekérő űrlap'!J$4))</f>
        <v/>
      </c>
      <c r="K20" t="str">
        <f>IF(ISBLANK('VE adatbekérő űrlap'!K$4),"",LOWER('VE adatbekérő űrlap'!K$4))</f>
        <v/>
      </c>
      <c r="L20" t="str">
        <f>IF(ISBLANK('VE adatbekérő űrlap'!L$4),"",'VE adatbekérő űrlap'!L$4)</f>
        <v/>
      </c>
      <c r="M20" t="str">
        <f>IF(ISBLANK('VE adatbekérő űrlap'!B26),"",'VE adatbekérő űrlap'!B26)</f>
        <v/>
      </c>
      <c r="N20" t="str">
        <f>IF(ISBLANK('VE adatbekérő űrlap'!C26),"",'VE adatbekérő űrlap'!C26)</f>
        <v/>
      </c>
      <c r="O20" t="str">
        <f>IF(ISBLANK('VE adatbekérő űrlap'!D26),"",'VE adatbekérő űrlap'!D26)</f>
        <v/>
      </c>
      <c r="P20" t="str">
        <f>IF(ISBLANK('VE adatbekérő űrlap'!E26),"",'VE adatbekérő űrlap'!E26)</f>
        <v/>
      </c>
      <c r="Q20" t="str">
        <f>IF(ISBLANK('VE adatbekérő űrlap'!F26),"",'VE adatbekérő űrlap'!F26)</f>
        <v/>
      </c>
      <c r="R20" t="str">
        <f>IF(ISBLANK('VE adatbekérő űrlap'!G26),"",'VE adatbekérő űrlap'!G26)</f>
        <v/>
      </c>
      <c r="S20" t="str">
        <f>IF(ISBLANK('VE adatbekérő űrlap'!H26),"",'VE adatbekérő űrlap'!H26)</f>
        <v/>
      </c>
      <c r="T20" t="str">
        <f>IF(ISBLANK('VE adatbekérő űrlap'!I26),"",'VE adatbekérő űrlap'!I26)</f>
        <v/>
      </c>
      <c r="U20" t="str">
        <f>IF(ISBLANK('VE adatbekérő űrlap'!J26),"",'VE adatbekérő űrlap'!J26)</f>
        <v/>
      </c>
      <c r="V20" t="str">
        <f>IF(ISBLANK('VE adatbekérő űrlap'!K26),"",'VE adatbekérő űrlap'!K26)</f>
        <v/>
      </c>
      <c r="W20" t="str">
        <f>IF(ISBLANK('VE adatbekérő űrlap'!L26),"",'VE adatbekérő űrlap'!L26)</f>
        <v/>
      </c>
      <c r="X20" t="str">
        <f>IF(ISBLANK('VE adatbekérő űrlap'!M26),"",'VE adatbekérő űrlap'!M26)</f>
        <v/>
      </c>
      <c r="Y20" t="str">
        <f>IF(ISBLANK('VE adatbekérő űrlap'!N26),"",'VE adatbekérő űrlap'!N26)</f>
        <v/>
      </c>
      <c r="Z20" t="str">
        <f>IF(ISBLANK('VE adatbekérő űrlap'!O26),"",'VE adatbekérő űrlap'!O26)</f>
        <v/>
      </c>
      <c r="AA20" t="str">
        <f>IF(ISBLANK('VE adatbekérő űrlap'!P26),"",'VE adatbekérő űrlap'!P26)</f>
        <v/>
      </c>
      <c r="AB20" t="str">
        <f>IF(ISBLANK('VE adatbekérő űrlap'!Q26),"",'VE adatbekérő űrlap'!Q26)</f>
        <v/>
      </c>
      <c r="AC20" t="str">
        <f>IF(ISBLANK('VE adatbekérő űrlap'!R26),"",'VE adatbekérő űrlap'!R26)</f>
        <v/>
      </c>
      <c r="AD20" t="str">
        <f>IF(ISBLANK('VE adatbekérő űrlap'!S26),"",'VE adatbekérő űrlap'!S26)</f>
        <v/>
      </c>
      <c r="AE20" t="str">
        <f>IF(ISBLANK('VE adatbekérő űrlap'!T26),"",'VE adatbekérő űrlap'!T26)</f>
        <v/>
      </c>
      <c r="AF20" s="4" t="str">
        <f>IF(ISBLANK('VE adatbekérő űrlap'!U26),"",'VE adatbekérő űrlap'!U26)</f>
        <v/>
      </c>
      <c r="AG20" s="4" t="str">
        <f>IF(ISBLANK('VE adatbekérő űrlap'!V26),"",'VE adatbekérő űrlap'!V26)</f>
        <v/>
      </c>
    </row>
    <row r="21" spans="1:33">
      <c r="A21" t="str">
        <f>IF(ISBLANK('VE adatbekérő űrlap'!B$4),"",'VE adatbekérő űrlap'!B$4)</f>
        <v/>
      </c>
      <c r="B21" t="str">
        <f>IF(ISBLANK('VE adatbekérő űrlap'!C$4),"",'VE adatbekérő űrlap'!C$4)</f>
        <v/>
      </c>
      <c r="C21" t="str">
        <f t="shared" si="0"/>
        <v/>
      </c>
      <c r="D21" t="str">
        <f>IF(ISBLANK('VE adatbekérő űrlap'!D$4),"",'VE adatbekérő űrlap'!D$4)</f>
        <v/>
      </c>
      <c r="E21" t="str">
        <f>IF(ISBLANK('VE adatbekérő űrlap'!E$4),"",'VE adatbekérő űrlap'!E$4)</f>
        <v/>
      </c>
      <c r="F21" t="str">
        <f>IF(ISBLANK('VE adatbekérő űrlap'!F$4),"",'VE adatbekérő űrlap'!F$4)</f>
        <v/>
      </c>
      <c r="G21" t="str">
        <f>IF(ISBLANK('VE adatbekérő űrlap'!G$4),"",PROPER('VE adatbekérő űrlap'!G$4))</f>
        <v/>
      </c>
      <c r="H21" t="str">
        <f>IF(ISBLANK('VE adatbekérő űrlap'!H$4),"",LOWER('VE adatbekérő űrlap'!H$4))</f>
        <v/>
      </c>
      <c r="I21" t="str">
        <f>IF(ISBLANK('VE adatbekérő űrlap'!I$4),"",'VE adatbekérő űrlap'!I$4)</f>
        <v/>
      </c>
      <c r="J21" t="str">
        <f>IF(ISBLANK('VE adatbekérő űrlap'!J$4),"",PROPER('VE adatbekérő űrlap'!J$4))</f>
        <v/>
      </c>
      <c r="K21" t="str">
        <f>IF(ISBLANK('VE adatbekérő űrlap'!K$4),"",LOWER('VE adatbekérő űrlap'!K$4))</f>
        <v/>
      </c>
      <c r="L21" t="str">
        <f>IF(ISBLANK('VE adatbekérő űrlap'!L$4),"",'VE adatbekérő űrlap'!L$4)</f>
        <v/>
      </c>
      <c r="M21" t="str">
        <f>IF(ISBLANK('VE adatbekérő űrlap'!B27),"",'VE adatbekérő űrlap'!B27)</f>
        <v/>
      </c>
      <c r="N21" t="str">
        <f>IF(ISBLANK('VE adatbekérő űrlap'!C27),"",'VE adatbekérő űrlap'!C27)</f>
        <v/>
      </c>
      <c r="O21" t="str">
        <f>IF(ISBLANK('VE adatbekérő űrlap'!D27),"",'VE adatbekérő űrlap'!D27)</f>
        <v/>
      </c>
      <c r="P21" t="str">
        <f>IF(ISBLANK('VE adatbekérő űrlap'!E27),"",'VE adatbekérő űrlap'!E27)</f>
        <v/>
      </c>
      <c r="Q21" t="str">
        <f>IF(ISBLANK('VE adatbekérő űrlap'!F27),"",'VE adatbekérő űrlap'!F27)</f>
        <v/>
      </c>
      <c r="R21" t="str">
        <f>IF(ISBLANK('VE adatbekérő űrlap'!G27),"",'VE adatbekérő űrlap'!G27)</f>
        <v/>
      </c>
      <c r="S21" t="str">
        <f>IF(ISBLANK('VE adatbekérő űrlap'!H27),"",'VE adatbekérő űrlap'!H27)</f>
        <v/>
      </c>
      <c r="T21" t="str">
        <f>IF(ISBLANK('VE adatbekérő űrlap'!I27),"",'VE adatbekérő űrlap'!I27)</f>
        <v/>
      </c>
      <c r="U21" t="str">
        <f>IF(ISBLANK('VE adatbekérő űrlap'!J27),"",'VE adatbekérő űrlap'!J27)</f>
        <v/>
      </c>
      <c r="V21" t="str">
        <f>IF(ISBLANK('VE adatbekérő űrlap'!K27),"",'VE adatbekérő űrlap'!K27)</f>
        <v/>
      </c>
      <c r="W21" t="str">
        <f>IF(ISBLANK('VE adatbekérő űrlap'!L27),"",'VE adatbekérő űrlap'!L27)</f>
        <v/>
      </c>
      <c r="X21" t="str">
        <f>IF(ISBLANK('VE adatbekérő űrlap'!M27),"",'VE adatbekérő űrlap'!M27)</f>
        <v/>
      </c>
      <c r="Y21" t="str">
        <f>IF(ISBLANK('VE adatbekérő űrlap'!N27),"",'VE adatbekérő űrlap'!N27)</f>
        <v/>
      </c>
      <c r="Z21" t="str">
        <f>IF(ISBLANK('VE adatbekérő űrlap'!O27),"",'VE adatbekérő űrlap'!O27)</f>
        <v/>
      </c>
      <c r="AA21" t="str">
        <f>IF(ISBLANK('VE adatbekérő űrlap'!P27),"",'VE adatbekérő űrlap'!P27)</f>
        <v/>
      </c>
      <c r="AB21" t="str">
        <f>IF(ISBLANK('VE adatbekérő űrlap'!Q27),"",'VE adatbekérő űrlap'!Q27)</f>
        <v/>
      </c>
      <c r="AC21" t="str">
        <f>IF(ISBLANK('VE adatbekérő űrlap'!R27),"",'VE adatbekérő űrlap'!R27)</f>
        <v/>
      </c>
      <c r="AD21" t="str">
        <f>IF(ISBLANK('VE adatbekérő űrlap'!S27),"",'VE adatbekérő űrlap'!S27)</f>
        <v/>
      </c>
      <c r="AE21" t="str">
        <f>IF(ISBLANK('VE adatbekérő űrlap'!T27),"",'VE adatbekérő űrlap'!T27)</f>
        <v/>
      </c>
      <c r="AF21" s="4" t="str">
        <f>IF(ISBLANK('VE adatbekérő űrlap'!U27),"",'VE adatbekérő űrlap'!U27)</f>
        <v/>
      </c>
      <c r="AG21" s="4" t="str">
        <f>IF(ISBLANK('VE adatbekérő űrlap'!V27),"",'VE adatbekérő űrlap'!V27)</f>
        <v/>
      </c>
    </row>
    <row r="22" spans="1:33">
      <c r="A22" t="str">
        <f>IF(ISBLANK('VE adatbekérő űrlap'!B$4),"",'VE adatbekérő űrlap'!B$4)</f>
        <v/>
      </c>
      <c r="B22" t="str">
        <f>IF(ISBLANK('VE adatbekérő űrlap'!C$4),"",'VE adatbekérő űrlap'!C$4)</f>
        <v/>
      </c>
      <c r="C22" t="str">
        <f t="shared" si="0"/>
        <v/>
      </c>
      <c r="D22" t="str">
        <f>IF(ISBLANK('VE adatbekérő űrlap'!D$4),"",'VE adatbekérő űrlap'!D$4)</f>
        <v/>
      </c>
      <c r="E22" t="str">
        <f>IF(ISBLANK('VE adatbekérő űrlap'!E$4),"",'VE adatbekérő űrlap'!E$4)</f>
        <v/>
      </c>
      <c r="F22" t="str">
        <f>IF(ISBLANK('VE adatbekérő űrlap'!F$4),"",'VE adatbekérő űrlap'!F$4)</f>
        <v/>
      </c>
      <c r="G22" t="str">
        <f>IF(ISBLANK('VE adatbekérő űrlap'!G$4),"",PROPER('VE adatbekérő űrlap'!G$4))</f>
        <v/>
      </c>
      <c r="H22" t="str">
        <f>IF(ISBLANK('VE adatbekérő űrlap'!H$4),"",LOWER('VE adatbekérő űrlap'!H$4))</f>
        <v/>
      </c>
      <c r="I22" t="str">
        <f>IF(ISBLANK('VE adatbekérő űrlap'!I$4),"",'VE adatbekérő űrlap'!I$4)</f>
        <v/>
      </c>
      <c r="J22" t="str">
        <f>IF(ISBLANK('VE adatbekérő űrlap'!J$4),"",PROPER('VE adatbekérő űrlap'!J$4))</f>
        <v/>
      </c>
      <c r="K22" t="str">
        <f>IF(ISBLANK('VE adatbekérő űrlap'!K$4),"",LOWER('VE adatbekérő űrlap'!K$4))</f>
        <v/>
      </c>
      <c r="L22" t="str">
        <f>IF(ISBLANK('VE adatbekérő űrlap'!L$4),"",'VE adatbekérő űrlap'!L$4)</f>
        <v/>
      </c>
      <c r="M22" t="str">
        <f>IF(ISBLANK('VE adatbekérő űrlap'!B28),"",'VE adatbekérő űrlap'!B28)</f>
        <v/>
      </c>
      <c r="N22" t="str">
        <f>IF(ISBLANK('VE adatbekérő űrlap'!C28),"",'VE adatbekérő űrlap'!C28)</f>
        <v/>
      </c>
      <c r="O22" t="str">
        <f>IF(ISBLANK('VE adatbekérő űrlap'!D28),"",'VE adatbekérő űrlap'!D28)</f>
        <v/>
      </c>
      <c r="P22" t="str">
        <f>IF(ISBLANK('VE adatbekérő űrlap'!E28),"",'VE adatbekérő űrlap'!E28)</f>
        <v/>
      </c>
      <c r="Q22" t="str">
        <f>IF(ISBLANK('VE adatbekérő űrlap'!F28),"",'VE adatbekérő űrlap'!F28)</f>
        <v/>
      </c>
      <c r="R22" t="str">
        <f>IF(ISBLANK('VE adatbekérő űrlap'!G28),"",'VE adatbekérő űrlap'!G28)</f>
        <v/>
      </c>
      <c r="S22" t="str">
        <f>IF(ISBLANK('VE adatbekérő űrlap'!H28),"",'VE adatbekérő űrlap'!H28)</f>
        <v/>
      </c>
      <c r="T22" t="str">
        <f>IF(ISBLANK('VE adatbekérő űrlap'!I28),"",'VE adatbekérő űrlap'!I28)</f>
        <v/>
      </c>
      <c r="U22" t="str">
        <f>IF(ISBLANK('VE adatbekérő űrlap'!J28),"",'VE adatbekérő űrlap'!J28)</f>
        <v/>
      </c>
      <c r="V22" t="str">
        <f>IF(ISBLANK('VE adatbekérő űrlap'!K28),"",'VE adatbekérő űrlap'!K28)</f>
        <v/>
      </c>
      <c r="W22" t="str">
        <f>IF(ISBLANK('VE adatbekérő űrlap'!L28),"",'VE adatbekérő űrlap'!L28)</f>
        <v/>
      </c>
      <c r="X22" t="str">
        <f>IF(ISBLANK('VE adatbekérő űrlap'!M28),"",'VE adatbekérő űrlap'!M28)</f>
        <v/>
      </c>
      <c r="Y22" t="str">
        <f>IF(ISBLANK('VE adatbekérő űrlap'!N28),"",'VE adatbekérő űrlap'!N28)</f>
        <v/>
      </c>
      <c r="Z22" t="str">
        <f>IF(ISBLANK('VE adatbekérő űrlap'!O28),"",'VE adatbekérő űrlap'!O28)</f>
        <v/>
      </c>
      <c r="AA22" t="str">
        <f>IF(ISBLANK('VE adatbekérő űrlap'!P28),"",'VE adatbekérő űrlap'!P28)</f>
        <v/>
      </c>
      <c r="AB22" t="str">
        <f>IF(ISBLANK('VE adatbekérő űrlap'!Q28),"",'VE adatbekérő űrlap'!Q28)</f>
        <v/>
      </c>
      <c r="AC22" t="str">
        <f>IF(ISBLANK('VE adatbekérő űrlap'!R28),"",'VE adatbekérő űrlap'!R28)</f>
        <v/>
      </c>
      <c r="AD22" t="str">
        <f>IF(ISBLANK('VE adatbekérő űrlap'!S28),"",'VE adatbekérő űrlap'!S28)</f>
        <v/>
      </c>
      <c r="AE22" t="str">
        <f>IF(ISBLANK('VE adatbekérő űrlap'!T28),"",'VE adatbekérő űrlap'!T28)</f>
        <v/>
      </c>
      <c r="AF22" s="4" t="str">
        <f>IF(ISBLANK('VE adatbekérő űrlap'!U28),"",'VE adatbekérő űrlap'!U28)</f>
        <v/>
      </c>
      <c r="AG22" s="4" t="str">
        <f>IF(ISBLANK('VE adatbekérő űrlap'!V28),"",'VE adatbekérő űrlap'!V28)</f>
        <v/>
      </c>
    </row>
    <row r="23" spans="1:33">
      <c r="A23" t="str">
        <f>IF(ISBLANK('VE adatbekérő űrlap'!B$4),"",'VE adatbekérő űrlap'!B$4)</f>
        <v/>
      </c>
      <c r="B23" t="str">
        <f>IF(ISBLANK('VE adatbekérő űrlap'!C$4),"",'VE adatbekérő űrlap'!C$4)</f>
        <v/>
      </c>
      <c r="C23" t="str">
        <f t="shared" si="0"/>
        <v/>
      </c>
      <c r="D23" t="str">
        <f>IF(ISBLANK('VE adatbekérő űrlap'!D$4),"",'VE adatbekérő űrlap'!D$4)</f>
        <v/>
      </c>
      <c r="E23" t="str">
        <f>IF(ISBLANK('VE adatbekérő űrlap'!E$4),"",'VE adatbekérő űrlap'!E$4)</f>
        <v/>
      </c>
      <c r="F23" t="str">
        <f>IF(ISBLANK('VE adatbekérő űrlap'!F$4),"",'VE adatbekérő űrlap'!F$4)</f>
        <v/>
      </c>
      <c r="G23" t="str">
        <f>IF(ISBLANK('VE adatbekérő űrlap'!G$4),"",PROPER('VE adatbekérő űrlap'!G$4))</f>
        <v/>
      </c>
      <c r="H23" t="str">
        <f>IF(ISBLANK('VE adatbekérő űrlap'!H$4),"",LOWER('VE adatbekérő űrlap'!H$4))</f>
        <v/>
      </c>
      <c r="I23" t="str">
        <f>IF(ISBLANK('VE adatbekérő űrlap'!I$4),"",'VE adatbekérő űrlap'!I$4)</f>
        <v/>
      </c>
      <c r="J23" t="str">
        <f>IF(ISBLANK('VE adatbekérő űrlap'!J$4),"",PROPER('VE adatbekérő űrlap'!J$4))</f>
        <v/>
      </c>
      <c r="K23" t="str">
        <f>IF(ISBLANK('VE adatbekérő űrlap'!K$4),"",LOWER('VE adatbekérő űrlap'!K$4))</f>
        <v/>
      </c>
      <c r="L23" t="str">
        <f>IF(ISBLANK('VE adatbekérő űrlap'!L$4),"",'VE adatbekérő űrlap'!L$4)</f>
        <v/>
      </c>
      <c r="M23" t="str">
        <f>IF(ISBLANK('VE adatbekérő űrlap'!B29),"",'VE adatbekérő űrlap'!B29)</f>
        <v/>
      </c>
      <c r="N23" t="str">
        <f>IF(ISBLANK('VE adatbekérő űrlap'!C29),"",'VE adatbekérő űrlap'!C29)</f>
        <v/>
      </c>
      <c r="O23" t="str">
        <f>IF(ISBLANK('VE adatbekérő űrlap'!D29),"",'VE adatbekérő űrlap'!D29)</f>
        <v/>
      </c>
      <c r="P23" t="str">
        <f>IF(ISBLANK('VE adatbekérő űrlap'!E29),"",'VE adatbekérő űrlap'!E29)</f>
        <v/>
      </c>
      <c r="Q23" t="str">
        <f>IF(ISBLANK('VE adatbekérő űrlap'!F29),"",'VE adatbekérő űrlap'!F29)</f>
        <v/>
      </c>
      <c r="R23" t="str">
        <f>IF(ISBLANK('VE adatbekérő űrlap'!G29),"",'VE adatbekérő űrlap'!G29)</f>
        <v/>
      </c>
      <c r="S23" t="str">
        <f>IF(ISBLANK('VE adatbekérő űrlap'!H29),"",'VE adatbekérő űrlap'!H29)</f>
        <v/>
      </c>
      <c r="T23" t="str">
        <f>IF(ISBLANK('VE adatbekérő űrlap'!I29),"",'VE adatbekérő űrlap'!I29)</f>
        <v/>
      </c>
      <c r="U23" t="str">
        <f>IF(ISBLANK('VE adatbekérő űrlap'!J29),"",'VE adatbekérő űrlap'!J29)</f>
        <v/>
      </c>
      <c r="V23" t="str">
        <f>IF(ISBLANK('VE adatbekérő űrlap'!K29),"",'VE adatbekérő űrlap'!K29)</f>
        <v/>
      </c>
      <c r="W23" t="str">
        <f>IF(ISBLANK('VE adatbekérő űrlap'!L29),"",'VE adatbekérő űrlap'!L29)</f>
        <v/>
      </c>
      <c r="X23" t="str">
        <f>IF(ISBLANK('VE adatbekérő űrlap'!M29),"",'VE adatbekérő űrlap'!M29)</f>
        <v/>
      </c>
      <c r="Y23" t="str">
        <f>IF(ISBLANK('VE adatbekérő űrlap'!N29),"",'VE adatbekérő űrlap'!N29)</f>
        <v/>
      </c>
      <c r="Z23" t="str">
        <f>IF(ISBLANK('VE adatbekérő űrlap'!O29),"",'VE adatbekérő űrlap'!O29)</f>
        <v/>
      </c>
      <c r="AA23" t="str">
        <f>IF(ISBLANK('VE adatbekérő űrlap'!P29),"",'VE adatbekérő űrlap'!P29)</f>
        <v/>
      </c>
      <c r="AB23" t="str">
        <f>IF(ISBLANK('VE adatbekérő űrlap'!Q29),"",'VE adatbekérő űrlap'!Q29)</f>
        <v/>
      </c>
      <c r="AC23" t="str">
        <f>IF(ISBLANK('VE adatbekérő űrlap'!R29),"",'VE adatbekérő űrlap'!R29)</f>
        <v/>
      </c>
      <c r="AD23" t="str">
        <f>IF(ISBLANK('VE adatbekérő űrlap'!S29),"",'VE adatbekérő űrlap'!S29)</f>
        <v/>
      </c>
      <c r="AE23" t="str">
        <f>IF(ISBLANK('VE adatbekérő űrlap'!T29),"",'VE adatbekérő űrlap'!T29)</f>
        <v/>
      </c>
      <c r="AF23" s="4" t="str">
        <f>IF(ISBLANK('VE adatbekérő űrlap'!U29),"",'VE adatbekérő űrlap'!U29)</f>
        <v/>
      </c>
      <c r="AG23" s="4" t="str">
        <f>IF(ISBLANK('VE adatbekérő űrlap'!V29),"",'VE adatbekérő űrlap'!V29)</f>
        <v/>
      </c>
    </row>
    <row r="24" spans="1:33">
      <c r="A24" t="str">
        <f>IF(ISBLANK('VE adatbekérő űrlap'!B$4),"",'VE adatbekérő űrlap'!B$4)</f>
        <v/>
      </c>
      <c r="B24" t="str">
        <f>IF(ISBLANK('VE adatbekérő űrlap'!C$4),"",'VE adatbekérő űrlap'!C$4)</f>
        <v/>
      </c>
      <c r="C24" t="str">
        <f t="shared" si="0"/>
        <v/>
      </c>
      <c r="D24" t="str">
        <f>IF(ISBLANK('VE adatbekérő űrlap'!D$4),"",'VE adatbekérő űrlap'!D$4)</f>
        <v/>
      </c>
      <c r="E24" t="str">
        <f>IF(ISBLANK('VE adatbekérő űrlap'!E$4),"",'VE adatbekérő űrlap'!E$4)</f>
        <v/>
      </c>
      <c r="F24" t="str">
        <f>IF(ISBLANK('VE adatbekérő űrlap'!F$4),"",'VE adatbekérő űrlap'!F$4)</f>
        <v/>
      </c>
      <c r="G24" t="str">
        <f>IF(ISBLANK('VE adatbekérő űrlap'!G$4),"",PROPER('VE adatbekérő űrlap'!G$4))</f>
        <v/>
      </c>
      <c r="H24" t="str">
        <f>IF(ISBLANK('VE adatbekérő űrlap'!H$4),"",LOWER('VE adatbekérő űrlap'!H$4))</f>
        <v/>
      </c>
      <c r="I24" t="str">
        <f>IF(ISBLANK('VE adatbekérő űrlap'!I$4),"",'VE adatbekérő űrlap'!I$4)</f>
        <v/>
      </c>
      <c r="J24" t="str">
        <f>IF(ISBLANK('VE adatbekérő űrlap'!J$4),"",PROPER('VE adatbekérő űrlap'!J$4))</f>
        <v/>
      </c>
      <c r="K24" t="str">
        <f>IF(ISBLANK('VE adatbekérő űrlap'!K$4),"",LOWER('VE adatbekérő űrlap'!K$4))</f>
        <v/>
      </c>
      <c r="L24" t="str">
        <f>IF(ISBLANK('VE adatbekérő űrlap'!L$4),"",'VE adatbekérő űrlap'!L$4)</f>
        <v/>
      </c>
      <c r="M24" t="str">
        <f>IF(ISBLANK('VE adatbekérő űrlap'!B30),"",'VE adatbekérő űrlap'!B30)</f>
        <v/>
      </c>
      <c r="N24" t="str">
        <f>IF(ISBLANK('VE adatbekérő űrlap'!C30),"",'VE adatbekérő űrlap'!C30)</f>
        <v/>
      </c>
      <c r="O24" t="str">
        <f>IF(ISBLANK('VE adatbekérő űrlap'!D30),"",'VE adatbekérő űrlap'!D30)</f>
        <v/>
      </c>
      <c r="P24" t="str">
        <f>IF(ISBLANK('VE adatbekérő űrlap'!E30),"",'VE adatbekérő űrlap'!E30)</f>
        <v/>
      </c>
      <c r="Q24" t="str">
        <f>IF(ISBLANK('VE adatbekérő űrlap'!F30),"",'VE adatbekérő űrlap'!F30)</f>
        <v/>
      </c>
      <c r="R24" t="str">
        <f>IF(ISBLANK('VE adatbekérő űrlap'!G30),"",'VE adatbekérő űrlap'!G30)</f>
        <v/>
      </c>
      <c r="S24" t="str">
        <f>IF(ISBLANK('VE adatbekérő űrlap'!H30),"",'VE adatbekérő űrlap'!H30)</f>
        <v/>
      </c>
      <c r="T24" t="str">
        <f>IF(ISBLANK('VE adatbekérő űrlap'!I30),"",'VE adatbekérő űrlap'!I30)</f>
        <v/>
      </c>
      <c r="U24" t="str">
        <f>IF(ISBLANK('VE adatbekérő űrlap'!J30),"",'VE adatbekérő űrlap'!J30)</f>
        <v/>
      </c>
      <c r="V24" t="str">
        <f>IF(ISBLANK('VE adatbekérő űrlap'!K30),"",'VE adatbekérő űrlap'!K30)</f>
        <v/>
      </c>
      <c r="W24" t="str">
        <f>IF(ISBLANK('VE adatbekérő űrlap'!L30),"",'VE adatbekérő űrlap'!L30)</f>
        <v/>
      </c>
      <c r="X24" t="str">
        <f>IF(ISBLANK('VE adatbekérő űrlap'!M30),"",'VE adatbekérő űrlap'!M30)</f>
        <v/>
      </c>
      <c r="Y24" t="str">
        <f>IF(ISBLANK('VE adatbekérő űrlap'!N30),"",'VE adatbekérő űrlap'!N30)</f>
        <v/>
      </c>
      <c r="Z24" t="str">
        <f>IF(ISBLANK('VE adatbekérő űrlap'!O30),"",'VE adatbekérő űrlap'!O30)</f>
        <v/>
      </c>
      <c r="AA24" t="str">
        <f>IF(ISBLANK('VE adatbekérő űrlap'!P30),"",'VE adatbekérő űrlap'!P30)</f>
        <v/>
      </c>
      <c r="AB24" t="str">
        <f>IF(ISBLANK('VE adatbekérő űrlap'!Q30),"",'VE adatbekérő űrlap'!Q30)</f>
        <v/>
      </c>
      <c r="AC24" t="str">
        <f>IF(ISBLANK('VE adatbekérő űrlap'!R30),"",'VE adatbekérő űrlap'!R30)</f>
        <v/>
      </c>
      <c r="AD24" t="str">
        <f>IF(ISBLANK('VE adatbekérő űrlap'!S30),"",'VE adatbekérő űrlap'!S30)</f>
        <v/>
      </c>
      <c r="AE24" t="str">
        <f>IF(ISBLANK('VE adatbekérő űrlap'!T30),"",'VE adatbekérő űrlap'!T30)</f>
        <v/>
      </c>
      <c r="AF24" s="4" t="str">
        <f>IF(ISBLANK('VE adatbekérő űrlap'!U30),"",'VE adatbekérő űrlap'!U30)</f>
        <v/>
      </c>
      <c r="AG24" s="4" t="str">
        <f>IF(ISBLANK('VE adatbekérő űrlap'!V30),"",'VE adatbekérő űrlap'!V30)</f>
        <v/>
      </c>
    </row>
    <row r="25" spans="1:33">
      <c r="A25" t="str">
        <f>IF(ISBLANK('VE adatbekérő űrlap'!B$4),"",'VE adatbekérő űrlap'!B$4)</f>
        <v/>
      </c>
      <c r="B25" t="str">
        <f>IF(ISBLANK('VE adatbekérő űrlap'!C$4),"",'VE adatbekérő űrlap'!C$4)</f>
        <v/>
      </c>
      <c r="C25" t="str">
        <f t="shared" si="0"/>
        <v/>
      </c>
      <c r="D25" t="str">
        <f>IF(ISBLANK('VE adatbekérő űrlap'!D$4),"",'VE adatbekérő űrlap'!D$4)</f>
        <v/>
      </c>
      <c r="E25" t="str">
        <f>IF(ISBLANK('VE adatbekérő űrlap'!E$4),"",'VE adatbekérő űrlap'!E$4)</f>
        <v/>
      </c>
      <c r="F25" t="str">
        <f>IF(ISBLANK('VE adatbekérő űrlap'!F$4),"",'VE adatbekérő űrlap'!F$4)</f>
        <v/>
      </c>
      <c r="G25" t="str">
        <f>IF(ISBLANK('VE adatbekérő űrlap'!G$4),"",PROPER('VE adatbekérő űrlap'!G$4))</f>
        <v/>
      </c>
      <c r="H25" t="str">
        <f>IF(ISBLANK('VE adatbekérő űrlap'!H$4),"",LOWER('VE adatbekérő űrlap'!H$4))</f>
        <v/>
      </c>
      <c r="I25" t="str">
        <f>IF(ISBLANK('VE adatbekérő űrlap'!I$4),"",'VE adatbekérő űrlap'!I$4)</f>
        <v/>
      </c>
      <c r="J25" t="str">
        <f>IF(ISBLANK('VE adatbekérő űrlap'!J$4),"",PROPER('VE adatbekérő űrlap'!J$4))</f>
        <v/>
      </c>
      <c r="K25" t="str">
        <f>IF(ISBLANK('VE adatbekérő űrlap'!K$4),"",LOWER('VE adatbekérő űrlap'!K$4))</f>
        <v/>
      </c>
      <c r="L25" t="str">
        <f>IF(ISBLANK('VE adatbekérő űrlap'!L$4),"",'VE adatbekérő űrlap'!L$4)</f>
        <v/>
      </c>
      <c r="M25" t="str">
        <f>IF(ISBLANK('VE adatbekérő űrlap'!B31),"",'VE adatbekérő űrlap'!B31)</f>
        <v/>
      </c>
      <c r="N25" t="str">
        <f>IF(ISBLANK('VE adatbekérő űrlap'!C31),"",'VE adatbekérő űrlap'!C31)</f>
        <v/>
      </c>
      <c r="O25" t="str">
        <f>IF(ISBLANK('VE adatbekérő űrlap'!D31),"",'VE adatbekérő űrlap'!D31)</f>
        <v/>
      </c>
      <c r="P25" t="str">
        <f>IF(ISBLANK('VE adatbekérő űrlap'!E31),"",'VE adatbekérő űrlap'!E31)</f>
        <v/>
      </c>
      <c r="Q25" t="str">
        <f>IF(ISBLANK('VE adatbekérő űrlap'!F31),"",'VE adatbekérő űrlap'!F31)</f>
        <v/>
      </c>
      <c r="R25" t="str">
        <f>IF(ISBLANK('VE adatbekérő űrlap'!G31),"",'VE adatbekérő űrlap'!G31)</f>
        <v/>
      </c>
      <c r="S25" t="str">
        <f>IF(ISBLANK('VE adatbekérő űrlap'!H31),"",'VE adatbekérő űrlap'!H31)</f>
        <v/>
      </c>
      <c r="T25" t="str">
        <f>IF(ISBLANK('VE adatbekérő űrlap'!I31),"",'VE adatbekérő űrlap'!I31)</f>
        <v/>
      </c>
      <c r="U25" t="str">
        <f>IF(ISBLANK('VE adatbekérő űrlap'!J31),"",'VE adatbekérő űrlap'!J31)</f>
        <v/>
      </c>
      <c r="V25" t="str">
        <f>IF(ISBLANK('VE adatbekérő űrlap'!K31),"",'VE adatbekérő űrlap'!K31)</f>
        <v/>
      </c>
      <c r="W25" t="str">
        <f>IF(ISBLANK('VE adatbekérő űrlap'!L31),"",'VE adatbekérő űrlap'!L31)</f>
        <v/>
      </c>
      <c r="X25" t="str">
        <f>IF(ISBLANK('VE adatbekérő űrlap'!M31),"",'VE adatbekérő űrlap'!M31)</f>
        <v/>
      </c>
      <c r="Y25" t="str">
        <f>IF(ISBLANK('VE adatbekérő űrlap'!N31),"",'VE adatbekérő űrlap'!N31)</f>
        <v/>
      </c>
      <c r="Z25" t="str">
        <f>IF(ISBLANK('VE adatbekérő űrlap'!O31),"",'VE adatbekérő űrlap'!O31)</f>
        <v/>
      </c>
      <c r="AA25" t="str">
        <f>IF(ISBLANK('VE adatbekérő űrlap'!P31),"",'VE adatbekérő űrlap'!P31)</f>
        <v/>
      </c>
      <c r="AB25" t="str">
        <f>IF(ISBLANK('VE adatbekérő űrlap'!Q31),"",'VE adatbekérő űrlap'!Q31)</f>
        <v/>
      </c>
      <c r="AC25" t="str">
        <f>IF(ISBLANK('VE adatbekérő űrlap'!R31),"",'VE adatbekérő űrlap'!R31)</f>
        <v/>
      </c>
      <c r="AD25" t="str">
        <f>IF(ISBLANK('VE adatbekérő űrlap'!S31),"",'VE adatbekérő űrlap'!S31)</f>
        <v/>
      </c>
      <c r="AE25" t="str">
        <f>IF(ISBLANK('VE adatbekérő űrlap'!T31),"",'VE adatbekérő űrlap'!T31)</f>
        <v/>
      </c>
      <c r="AF25" s="4" t="str">
        <f>IF(ISBLANK('VE adatbekérő űrlap'!U31),"",'VE adatbekérő űrlap'!U31)</f>
        <v/>
      </c>
      <c r="AG25" s="4" t="str">
        <f>IF(ISBLANK('VE adatbekérő űrlap'!V31),"",'VE adatbekérő űrlap'!V31)</f>
        <v/>
      </c>
    </row>
    <row r="26" spans="1:33">
      <c r="A26" t="str">
        <f>IF(ISBLANK('VE adatbekérő űrlap'!B$4),"",'VE adatbekérő űrlap'!B$4)</f>
        <v/>
      </c>
      <c r="B26" t="str">
        <f>IF(ISBLANK('VE adatbekérő űrlap'!C$4),"",'VE adatbekérő űrlap'!C$4)</f>
        <v/>
      </c>
      <c r="C26" t="str">
        <f t="shared" si="0"/>
        <v/>
      </c>
      <c r="D26" t="str">
        <f>IF(ISBLANK('VE adatbekérő űrlap'!D$4),"",'VE adatbekérő űrlap'!D$4)</f>
        <v/>
      </c>
      <c r="E26" t="str">
        <f>IF(ISBLANK('VE adatbekérő űrlap'!E$4),"",'VE adatbekérő űrlap'!E$4)</f>
        <v/>
      </c>
      <c r="F26" t="str">
        <f>IF(ISBLANK('VE adatbekérő űrlap'!F$4),"",'VE adatbekérő űrlap'!F$4)</f>
        <v/>
      </c>
      <c r="G26" t="str">
        <f>IF(ISBLANK('VE adatbekérő űrlap'!G$4),"",PROPER('VE adatbekérő űrlap'!G$4))</f>
        <v/>
      </c>
      <c r="H26" t="str">
        <f>IF(ISBLANK('VE adatbekérő űrlap'!H$4),"",LOWER('VE adatbekérő űrlap'!H$4))</f>
        <v/>
      </c>
      <c r="I26" t="str">
        <f>IF(ISBLANK('VE adatbekérő űrlap'!I$4),"",'VE adatbekérő űrlap'!I$4)</f>
        <v/>
      </c>
      <c r="J26" t="str">
        <f>IF(ISBLANK('VE adatbekérő űrlap'!J$4),"",PROPER('VE adatbekérő űrlap'!J$4))</f>
        <v/>
      </c>
      <c r="K26" t="str">
        <f>IF(ISBLANK('VE adatbekérő űrlap'!K$4),"",LOWER('VE adatbekérő űrlap'!K$4))</f>
        <v/>
      </c>
      <c r="L26" t="str">
        <f>IF(ISBLANK('VE adatbekérő űrlap'!L$4),"",'VE adatbekérő űrlap'!L$4)</f>
        <v/>
      </c>
      <c r="M26" t="str">
        <f>IF(ISBLANK('VE adatbekérő űrlap'!B32),"",'VE adatbekérő űrlap'!B32)</f>
        <v/>
      </c>
      <c r="N26" t="str">
        <f>IF(ISBLANK('VE adatbekérő űrlap'!C32),"",'VE adatbekérő űrlap'!C32)</f>
        <v/>
      </c>
      <c r="O26" t="str">
        <f>IF(ISBLANK('VE adatbekérő űrlap'!D32),"",'VE adatbekérő űrlap'!D32)</f>
        <v/>
      </c>
      <c r="P26" t="str">
        <f>IF(ISBLANK('VE adatbekérő űrlap'!E32),"",'VE adatbekérő űrlap'!E32)</f>
        <v/>
      </c>
      <c r="Q26" t="str">
        <f>IF(ISBLANK('VE adatbekérő űrlap'!F32),"",'VE adatbekérő űrlap'!F32)</f>
        <v/>
      </c>
      <c r="R26" t="str">
        <f>IF(ISBLANK('VE adatbekérő űrlap'!G32),"",'VE adatbekérő űrlap'!G32)</f>
        <v/>
      </c>
      <c r="S26" t="str">
        <f>IF(ISBLANK('VE adatbekérő űrlap'!H32),"",'VE adatbekérő űrlap'!H32)</f>
        <v/>
      </c>
      <c r="T26" t="str">
        <f>IF(ISBLANK('VE adatbekérő űrlap'!I32),"",'VE adatbekérő űrlap'!I32)</f>
        <v/>
      </c>
      <c r="U26" t="str">
        <f>IF(ISBLANK('VE adatbekérő űrlap'!J32),"",'VE adatbekérő űrlap'!J32)</f>
        <v/>
      </c>
      <c r="V26" t="str">
        <f>IF(ISBLANK('VE adatbekérő űrlap'!K32),"",'VE adatbekérő űrlap'!K32)</f>
        <v/>
      </c>
      <c r="W26" t="str">
        <f>IF(ISBLANK('VE adatbekérő űrlap'!L32),"",'VE adatbekérő űrlap'!L32)</f>
        <v/>
      </c>
      <c r="X26" t="str">
        <f>IF(ISBLANK('VE adatbekérő űrlap'!M32),"",'VE adatbekérő űrlap'!M32)</f>
        <v/>
      </c>
      <c r="Y26" t="str">
        <f>IF(ISBLANK('VE adatbekérő űrlap'!N32),"",'VE adatbekérő űrlap'!N32)</f>
        <v/>
      </c>
      <c r="Z26" t="str">
        <f>IF(ISBLANK('VE adatbekérő űrlap'!O32),"",'VE adatbekérő űrlap'!O32)</f>
        <v/>
      </c>
      <c r="AA26" t="str">
        <f>IF(ISBLANK('VE adatbekérő űrlap'!P32),"",'VE adatbekérő űrlap'!P32)</f>
        <v/>
      </c>
      <c r="AB26" t="str">
        <f>IF(ISBLANK('VE adatbekérő űrlap'!Q32),"",'VE adatbekérő űrlap'!Q32)</f>
        <v/>
      </c>
      <c r="AC26" t="str">
        <f>IF(ISBLANK('VE adatbekérő űrlap'!R32),"",'VE adatbekérő űrlap'!R32)</f>
        <v/>
      </c>
      <c r="AD26" t="str">
        <f>IF(ISBLANK('VE adatbekérő űrlap'!S32),"",'VE adatbekérő űrlap'!S32)</f>
        <v/>
      </c>
      <c r="AE26" t="str">
        <f>IF(ISBLANK('VE adatbekérő űrlap'!T32),"",'VE adatbekérő űrlap'!T32)</f>
        <v/>
      </c>
      <c r="AF26" s="4" t="str">
        <f>IF(ISBLANK('VE adatbekérő űrlap'!U32),"",'VE adatbekérő űrlap'!U32)</f>
        <v/>
      </c>
      <c r="AG26" s="4" t="str">
        <f>IF(ISBLANK('VE adatbekérő űrlap'!V32),"",'VE adatbekérő űrlap'!V32)</f>
        <v/>
      </c>
    </row>
    <row r="27" spans="1:33">
      <c r="A27" t="str">
        <f>IF(ISBLANK('VE adatbekérő űrlap'!B$4),"",'VE adatbekérő űrlap'!B$4)</f>
        <v/>
      </c>
      <c r="B27" t="str">
        <f>IF(ISBLANK('VE adatbekérő űrlap'!C$4),"",'VE adatbekérő űrlap'!C$4)</f>
        <v/>
      </c>
      <c r="C27" t="str">
        <f t="shared" si="0"/>
        <v/>
      </c>
      <c r="D27" t="str">
        <f>IF(ISBLANK('VE adatbekérő űrlap'!D$4),"",'VE adatbekérő űrlap'!D$4)</f>
        <v/>
      </c>
      <c r="E27" t="str">
        <f>IF(ISBLANK('VE adatbekérő űrlap'!E$4),"",'VE adatbekérő űrlap'!E$4)</f>
        <v/>
      </c>
      <c r="F27" t="str">
        <f>IF(ISBLANK('VE adatbekérő űrlap'!F$4),"",'VE adatbekérő űrlap'!F$4)</f>
        <v/>
      </c>
      <c r="G27" t="str">
        <f>IF(ISBLANK('VE adatbekérő űrlap'!G$4),"",PROPER('VE adatbekérő űrlap'!G$4))</f>
        <v/>
      </c>
      <c r="H27" t="str">
        <f>IF(ISBLANK('VE adatbekérő űrlap'!H$4),"",LOWER('VE adatbekérő űrlap'!H$4))</f>
        <v/>
      </c>
      <c r="I27" t="str">
        <f>IF(ISBLANK('VE adatbekérő űrlap'!I$4),"",'VE adatbekérő űrlap'!I$4)</f>
        <v/>
      </c>
      <c r="J27" t="str">
        <f>IF(ISBLANK('VE adatbekérő űrlap'!J$4),"",PROPER('VE adatbekérő űrlap'!J$4))</f>
        <v/>
      </c>
      <c r="K27" t="str">
        <f>IF(ISBLANK('VE adatbekérő űrlap'!K$4),"",LOWER('VE adatbekérő űrlap'!K$4))</f>
        <v/>
      </c>
      <c r="L27" t="str">
        <f>IF(ISBLANK('VE adatbekérő űrlap'!L$4),"",'VE adatbekérő űrlap'!L$4)</f>
        <v/>
      </c>
      <c r="M27" t="str">
        <f>IF(ISBLANK('VE adatbekérő űrlap'!B33),"",'VE adatbekérő űrlap'!B33)</f>
        <v/>
      </c>
      <c r="N27" t="str">
        <f>IF(ISBLANK('VE adatbekérő űrlap'!C33),"",'VE adatbekérő űrlap'!C33)</f>
        <v/>
      </c>
      <c r="O27" t="str">
        <f>IF(ISBLANK('VE adatbekérő űrlap'!D33),"",'VE adatbekérő űrlap'!D33)</f>
        <v/>
      </c>
      <c r="P27" t="str">
        <f>IF(ISBLANK('VE adatbekérő űrlap'!E33),"",'VE adatbekérő űrlap'!E33)</f>
        <v/>
      </c>
      <c r="Q27" t="str">
        <f>IF(ISBLANK('VE adatbekérő űrlap'!F33),"",'VE adatbekérő űrlap'!F33)</f>
        <v/>
      </c>
      <c r="R27" t="str">
        <f>IF(ISBLANK('VE adatbekérő űrlap'!G33),"",'VE adatbekérő űrlap'!G33)</f>
        <v/>
      </c>
      <c r="S27" t="str">
        <f>IF(ISBLANK('VE adatbekérő űrlap'!H33),"",'VE adatbekérő űrlap'!H33)</f>
        <v/>
      </c>
      <c r="T27" t="str">
        <f>IF(ISBLANK('VE adatbekérő űrlap'!I33),"",'VE adatbekérő űrlap'!I33)</f>
        <v/>
      </c>
      <c r="U27" t="str">
        <f>IF(ISBLANK('VE adatbekérő űrlap'!J33),"",'VE adatbekérő űrlap'!J33)</f>
        <v/>
      </c>
      <c r="V27" t="str">
        <f>IF(ISBLANK('VE adatbekérő űrlap'!K33),"",'VE adatbekérő űrlap'!K33)</f>
        <v/>
      </c>
      <c r="W27" t="str">
        <f>IF(ISBLANK('VE adatbekérő űrlap'!L33),"",'VE adatbekérő űrlap'!L33)</f>
        <v/>
      </c>
      <c r="X27" t="str">
        <f>IF(ISBLANK('VE adatbekérő űrlap'!M33),"",'VE adatbekérő űrlap'!M33)</f>
        <v/>
      </c>
      <c r="Y27" t="str">
        <f>IF(ISBLANK('VE adatbekérő űrlap'!N33),"",'VE adatbekérő űrlap'!N33)</f>
        <v/>
      </c>
      <c r="Z27" t="str">
        <f>IF(ISBLANK('VE adatbekérő űrlap'!O33),"",'VE adatbekérő űrlap'!O33)</f>
        <v/>
      </c>
      <c r="AA27" t="str">
        <f>IF(ISBLANK('VE adatbekérő űrlap'!P33),"",'VE adatbekérő űrlap'!P33)</f>
        <v/>
      </c>
      <c r="AB27" t="str">
        <f>IF(ISBLANK('VE adatbekérő űrlap'!Q33),"",'VE adatbekérő űrlap'!Q33)</f>
        <v/>
      </c>
      <c r="AC27" t="str">
        <f>IF(ISBLANK('VE adatbekérő űrlap'!R33),"",'VE adatbekérő űrlap'!R33)</f>
        <v/>
      </c>
      <c r="AD27" t="str">
        <f>IF(ISBLANK('VE adatbekérő űrlap'!S33),"",'VE adatbekérő űrlap'!S33)</f>
        <v/>
      </c>
      <c r="AE27" t="str">
        <f>IF(ISBLANK('VE adatbekérő űrlap'!T33),"",'VE adatbekérő űrlap'!T33)</f>
        <v/>
      </c>
      <c r="AF27" s="4" t="str">
        <f>IF(ISBLANK('VE adatbekérő űrlap'!U33),"",'VE adatbekérő űrlap'!U33)</f>
        <v/>
      </c>
      <c r="AG27" s="4" t="str">
        <f>IF(ISBLANK('VE adatbekérő űrlap'!V33),"",'VE adatbekérő űrlap'!V33)</f>
        <v/>
      </c>
    </row>
    <row r="28" spans="1:33">
      <c r="A28" t="str">
        <f>IF(ISBLANK('VE adatbekérő űrlap'!B$4),"",'VE adatbekérő űrlap'!B$4)</f>
        <v/>
      </c>
      <c r="B28" t="str">
        <f>IF(ISBLANK('VE adatbekérő űrlap'!C$4),"",'VE adatbekérő űrlap'!C$4)</f>
        <v/>
      </c>
      <c r="C28" t="str">
        <f t="shared" si="0"/>
        <v/>
      </c>
      <c r="D28" t="str">
        <f>IF(ISBLANK('VE adatbekérő űrlap'!D$4),"",'VE adatbekérő űrlap'!D$4)</f>
        <v/>
      </c>
      <c r="E28" t="str">
        <f>IF(ISBLANK('VE adatbekérő űrlap'!E$4),"",'VE adatbekérő űrlap'!E$4)</f>
        <v/>
      </c>
      <c r="F28" t="str">
        <f>IF(ISBLANK('VE adatbekérő űrlap'!F$4),"",'VE adatbekérő űrlap'!F$4)</f>
        <v/>
      </c>
      <c r="G28" t="str">
        <f>IF(ISBLANK('VE adatbekérő űrlap'!G$4),"",PROPER('VE adatbekérő űrlap'!G$4))</f>
        <v/>
      </c>
      <c r="H28" t="str">
        <f>IF(ISBLANK('VE adatbekérő űrlap'!H$4),"",LOWER('VE adatbekérő űrlap'!H$4))</f>
        <v/>
      </c>
      <c r="I28" t="str">
        <f>IF(ISBLANK('VE adatbekérő űrlap'!I$4),"",'VE adatbekérő űrlap'!I$4)</f>
        <v/>
      </c>
      <c r="J28" t="str">
        <f>IF(ISBLANK('VE adatbekérő űrlap'!J$4),"",PROPER('VE adatbekérő űrlap'!J$4))</f>
        <v/>
      </c>
      <c r="K28" t="str">
        <f>IF(ISBLANK('VE adatbekérő űrlap'!K$4),"",LOWER('VE adatbekérő űrlap'!K$4))</f>
        <v/>
      </c>
      <c r="L28" t="str">
        <f>IF(ISBLANK('VE adatbekérő űrlap'!L$4),"",'VE adatbekérő űrlap'!L$4)</f>
        <v/>
      </c>
      <c r="M28" t="str">
        <f>IF(ISBLANK('VE adatbekérő űrlap'!B34),"",'VE adatbekérő űrlap'!B34)</f>
        <v/>
      </c>
      <c r="N28" t="str">
        <f>IF(ISBLANK('VE adatbekérő űrlap'!C34),"",'VE adatbekérő űrlap'!C34)</f>
        <v/>
      </c>
      <c r="O28" t="str">
        <f>IF(ISBLANK('VE adatbekérő űrlap'!D34),"",'VE adatbekérő űrlap'!D34)</f>
        <v/>
      </c>
      <c r="P28" t="str">
        <f>IF(ISBLANK('VE adatbekérő űrlap'!E34),"",'VE adatbekérő űrlap'!E34)</f>
        <v/>
      </c>
      <c r="Q28" t="str">
        <f>IF(ISBLANK('VE adatbekérő űrlap'!F34),"",'VE adatbekérő űrlap'!F34)</f>
        <v/>
      </c>
      <c r="R28" t="str">
        <f>IF(ISBLANK('VE adatbekérő űrlap'!G34),"",'VE adatbekérő űrlap'!G34)</f>
        <v/>
      </c>
      <c r="S28" t="str">
        <f>IF(ISBLANK('VE adatbekérő űrlap'!H34),"",'VE adatbekérő űrlap'!H34)</f>
        <v/>
      </c>
      <c r="T28" t="str">
        <f>IF(ISBLANK('VE adatbekérő űrlap'!I34),"",'VE adatbekérő űrlap'!I34)</f>
        <v/>
      </c>
      <c r="U28" t="str">
        <f>IF(ISBLANK('VE adatbekérő űrlap'!J34),"",'VE adatbekérő űrlap'!J34)</f>
        <v/>
      </c>
      <c r="V28" t="str">
        <f>IF(ISBLANK('VE adatbekérő űrlap'!K34),"",'VE adatbekérő űrlap'!K34)</f>
        <v/>
      </c>
      <c r="W28" t="str">
        <f>IF(ISBLANK('VE adatbekérő űrlap'!L34),"",'VE adatbekérő űrlap'!L34)</f>
        <v/>
      </c>
      <c r="X28" t="str">
        <f>IF(ISBLANK('VE adatbekérő űrlap'!M34),"",'VE adatbekérő űrlap'!M34)</f>
        <v/>
      </c>
      <c r="Y28" t="str">
        <f>IF(ISBLANK('VE adatbekérő űrlap'!N34),"",'VE adatbekérő űrlap'!N34)</f>
        <v/>
      </c>
      <c r="Z28" t="str">
        <f>IF(ISBLANK('VE adatbekérő űrlap'!O34),"",'VE adatbekérő űrlap'!O34)</f>
        <v/>
      </c>
      <c r="AA28" t="str">
        <f>IF(ISBLANK('VE adatbekérő űrlap'!P34),"",'VE adatbekérő űrlap'!P34)</f>
        <v/>
      </c>
      <c r="AB28" t="str">
        <f>IF(ISBLANK('VE adatbekérő űrlap'!Q34),"",'VE adatbekérő űrlap'!Q34)</f>
        <v/>
      </c>
      <c r="AC28" t="str">
        <f>IF(ISBLANK('VE adatbekérő űrlap'!R34),"",'VE adatbekérő űrlap'!R34)</f>
        <v/>
      </c>
      <c r="AD28" t="str">
        <f>IF(ISBLANK('VE adatbekérő űrlap'!S34),"",'VE adatbekérő űrlap'!S34)</f>
        <v/>
      </c>
      <c r="AE28" t="str">
        <f>IF(ISBLANK('VE adatbekérő űrlap'!T34),"",'VE adatbekérő űrlap'!T34)</f>
        <v/>
      </c>
      <c r="AF28" s="4" t="str">
        <f>IF(ISBLANK('VE adatbekérő űrlap'!U34),"",'VE adatbekérő űrlap'!U34)</f>
        <v/>
      </c>
      <c r="AG28" s="4" t="str">
        <f>IF(ISBLANK('VE adatbekérő űrlap'!V34),"",'VE adatbekérő űrlap'!V34)</f>
        <v/>
      </c>
    </row>
    <row r="29" spans="1:33">
      <c r="A29" t="str">
        <f>IF(ISBLANK('VE adatbekérő űrlap'!B$4),"",'VE adatbekérő űrlap'!B$4)</f>
        <v/>
      </c>
      <c r="B29" t="str">
        <f>IF(ISBLANK('VE adatbekérő űrlap'!C$4),"",'VE adatbekérő űrlap'!C$4)</f>
        <v/>
      </c>
      <c r="C29" t="str">
        <f t="shared" si="0"/>
        <v/>
      </c>
      <c r="D29" t="str">
        <f>IF(ISBLANK('VE adatbekérő űrlap'!D$4),"",'VE adatbekérő űrlap'!D$4)</f>
        <v/>
      </c>
      <c r="E29" t="str">
        <f>IF(ISBLANK('VE adatbekérő űrlap'!E$4),"",'VE adatbekérő űrlap'!E$4)</f>
        <v/>
      </c>
      <c r="F29" t="str">
        <f>IF(ISBLANK('VE adatbekérő űrlap'!F$4),"",'VE adatbekérő űrlap'!F$4)</f>
        <v/>
      </c>
      <c r="G29" t="str">
        <f>IF(ISBLANK('VE adatbekérő űrlap'!G$4),"",PROPER('VE adatbekérő űrlap'!G$4))</f>
        <v/>
      </c>
      <c r="H29" t="str">
        <f>IF(ISBLANK('VE adatbekérő űrlap'!H$4),"",LOWER('VE adatbekérő űrlap'!H$4))</f>
        <v/>
      </c>
      <c r="I29" t="str">
        <f>IF(ISBLANK('VE adatbekérő űrlap'!I$4),"",'VE adatbekérő űrlap'!I$4)</f>
        <v/>
      </c>
      <c r="J29" t="str">
        <f>IF(ISBLANK('VE adatbekérő űrlap'!J$4),"",PROPER('VE adatbekérő űrlap'!J$4))</f>
        <v/>
      </c>
      <c r="K29" t="str">
        <f>IF(ISBLANK('VE adatbekérő űrlap'!K$4),"",LOWER('VE adatbekérő űrlap'!K$4))</f>
        <v/>
      </c>
      <c r="L29" t="str">
        <f>IF(ISBLANK('VE adatbekérő űrlap'!L$4),"",'VE adatbekérő űrlap'!L$4)</f>
        <v/>
      </c>
      <c r="M29" t="str">
        <f>IF(ISBLANK('VE adatbekérő űrlap'!B35),"",'VE adatbekérő űrlap'!B35)</f>
        <v/>
      </c>
      <c r="N29" t="str">
        <f>IF(ISBLANK('VE adatbekérő űrlap'!C35),"",'VE adatbekérő űrlap'!C35)</f>
        <v/>
      </c>
      <c r="O29" t="str">
        <f>IF(ISBLANK('VE adatbekérő űrlap'!D35),"",'VE adatbekérő űrlap'!D35)</f>
        <v/>
      </c>
      <c r="P29" t="str">
        <f>IF(ISBLANK('VE adatbekérő űrlap'!E35),"",'VE adatbekérő űrlap'!E35)</f>
        <v/>
      </c>
      <c r="Q29" t="str">
        <f>IF(ISBLANK('VE adatbekérő űrlap'!F35),"",'VE adatbekérő űrlap'!F35)</f>
        <v/>
      </c>
      <c r="R29" t="str">
        <f>IF(ISBLANK('VE adatbekérő űrlap'!G35),"",'VE adatbekérő űrlap'!G35)</f>
        <v/>
      </c>
      <c r="S29" t="str">
        <f>IF(ISBLANK('VE adatbekérő űrlap'!H35),"",'VE adatbekérő űrlap'!H35)</f>
        <v/>
      </c>
      <c r="T29" t="str">
        <f>IF(ISBLANK('VE adatbekérő űrlap'!I35),"",'VE adatbekérő űrlap'!I35)</f>
        <v/>
      </c>
      <c r="U29" t="str">
        <f>IF(ISBLANK('VE adatbekérő űrlap'!J35),"",'VE adatbekérő űrlap'!J35)</f>
        <v/>
      </c>
      <c r="V29" t="str">
        <f>IF(ISBLANK('VE adatbekérő űrlap'!K35),"",'VE adatbekérő űrlap'!K35)</f>
        <v/>
      </c>
      <c r="W29" t="str">
        <f>IF(ISBLANK('VE adatbekérő űrlap'!L35),"",'VE adatbekérő űrlap'!L35)</f>
        <v/>
      </c>
      <c r="X29" t="str">
        <f>IF(ISBLANK('VE adatbekérő űrlap'!M35),"",'VE adatbekérő űrlap'!M35)</f>
        <v/>
      </c>
      <c r="Y29" t="str">
        <f>IF(ISBLANK('VE adatbekérő űrlap'!N35),"",'VE adatbekérő űrlap'!N35)</f>
        <v/>
      </c>
      <c r="Z29" t="str">
        <f>IF(ISBLANK('VE adatbekérő űrlap'!O35),"",'VE adatbekérő űrlap'!O35)</f>
        <v/>
      </c>
      <c r="AA29" t="str">
        <f>IF(ISBLANK('VE adatbekérő űrlap'!P35),"",'VE adatbekérő űrlap'!P35)</f>
        <v/>
      </c>
      <c r="AB29" t="str">
        <f>IF(ISBLANK('VE adatbekérő űrlap'!Q35),"",'VE adatbekérő űrlap'!Q35)</f>
        <v/>
      </c>
      <c r="AC29" t="str">
        <f>IF(ISBLANK('VE adatbekérő űrlap'!R35),"",'VE adatbekérő űrlap'!R35)</f>
        <v/>
      </c>
      <c r="AD29" t="str">
        <f>IF(ISBLANK('VE adatbekérő űrlap'!S35),"",'VE adatbekérő űrlap'!S35)</f>
        <v/>
      </c>
      <c r="AE29" t="str">
        <f>IF(ISBLANK('VE adatbekérő űrlap'!T35),"",'VE adatbekérő űrlap'!T35)</f>
        <v/>
      </c>
      <c r="AF29" s="4" t="str">
        <f>IF(ISBLANK('VE adatbekérő űrlap'!U35),"",'VE adatbekérő űrlap'!U35)</f>
        <v/>
      </c>
      <c r="AG29" s="4" t="str">
        <f>IF(ISBLANK('VE adatbekérő űrlap'!V35),"",'VE adatbekérő űrlap'!V35)</f>
        <v/>
      </c>
    </row>
    <row r="30" spans="1:33">
      <c r="A30" t="str">
        <f>IF(ISBLANK('VE adatbekérő űrlap'!B$4),"",'VE adatbekérő űrlap'!B$4)</f>
        <v/>
      </c>
      <c r="B30" t="str">
        <f>IF(ISBLANK('VE adatbekérő űrlap'!C$4),"",'VE adatbekérő űrlap'!C$4)</f>
        <v/>
      </c>
      <c r="C30" t="str">
        <f t="shared" si="0"/>
        <v/>
      </c>
      <c r="D30" t="str">
        <f>IF(ISBLANK('VE adatbekérő űrlap'!D$4),"",'VE adatbekérő űrlap'!D$4)</f>
        <v/>
      </c>
      <c r="E30" t="str">
        <f>IF(ISBLANK('VE adatbekérő űrlap'!E$4),"",'VE adatbekérő űrlap'!E$4)</f>
        <v/>
      </c>
      <c r="F30" t="str">
        <f>IF(ISBLANK('VE adatbekérő űrlap'!F$4),"",'VE adatbekérő űrlap'!F$4)</f>
        <v/>
      </c>
      <c r="G30" t="str">
        <f>IF(ISBLANK('VE adatbekérő űrlap'!G$4),"",PROPER('VE adatbekérő űrlap'!G$4))</f>
        <v/>
      </c>
      <c r="H30" t="str">
        <f>IF(ISBLANK('VE adatbekérő űrlap'!H$4),"",LOWER('VE adatbekérő űrlap'!H$4))</f>
        <v/>
      </c>
      <c r="I30" t="str">
        <f>IF(ISBLANK('VE adatbekérő űrlap'!I$4),"",'VE adatbekérő űrlap'!I$4)</f>
        <v/>
      </c>
      <c r="J30" t="str">
        <f>IF(ISBLANK('VE adatbekérő űrlap'!J$4),"",PROPER('VE adatbekérő űrlap'!J$4))</f>
        <v/>
      </c>
      <c r="K30" t="str">
        <f>IF(ISBLANK('VE adatbekérő űrlap'!K$4),"",LOWER('VE adatbekérő űrlap'!K$4))</f>
        <v/>
      </c>
      <c r="L30" t="str">
        <f>IF(ISBLANK('VE adatbekérő űrlap'!L$4),"",'VE adatbekérő űrlap'!L$4)</f>
        <v/>
      </c>
      <c r="M30" t="str">
        <f>IF(ISBLANK('VE adatbekérő űrlap'!B36),"",'VE adatbekérő űrlap'!B36)</f>
        <v/>
      </c>
      <c r="N30" t="str">
        <f>IF(ISBLANK('VE adatbekérő űrlap'!C36),"",'VE adatbekérő űrlap'!C36)</f>
        <v/>
      </c>
      <c r="O30" t="str">
        <f>IF(ISBLANK('VE adatbekérő űrlap'!D36),"",'VE adatbekérő űrlap'!D36)</f>
        <v/>
      </c>
      <c r="P30" t="str">
        <f>IF(ISBLANK('VE adatbekérő űrlap'!E36),"",'VE adatbekérő űrlap'!E36)</f>
        <v/>
      </c>
      <c r="Q30" t="str">
        <f>IF(ISBLANK('VE adatbekérő űrlap'!F36),"",'VE adatbekérő űrlap'!F36)</f>
        <v/>
      </c>
      <c r="R30" t="str">
        <f>IF(ISBLANK('VE adatbekérő űrlap'!G36),"",'VE adatbekérő űrlap'!G36)</f>
        <v/>
      </c>
      <c r="S30" t="str">
        <f>IF(ISBLANK('VE adatbekérő űrlap'!H36),"",'VE adatbekérő űrlap'!H36)</f>
        <v/>
      </c>
      <c r="T30" t="str">
        <f>IF(ISBLANK('VE adatbekérő űrlap'!I36),"",'VE adatbekérő űrlap'!I36)</f>
        <v/>
      </c>
      <c r="U30" t="str">
        <f>IF(ISBLANK('VE adatbekérő űrlap'!J36),"",'VE adatbekérő űrlap'!J36)</f>
        <v/>
      </c>
      <c r="V30" t="str">
        <f>IF(ISBLANK('VE adatbekérő űrlap'!K36),"",'VE adatbekérő űrlap'!K36)</f>
        <v/>
      </c>
      <c r="W30" t="str">
        <f>IF(ISBLANK('VE adatbekérő űrlap'!L36),"",'VE adatbekérő űrlap'!L36)</f>
        <v/>
      </c>
      <c r="X30" t="str">
        <f>IF(ISBLANK('VE adatbekérő űrlap'!M36),"",'VE adatbekérő űrlap'!M36)</f>
        <v/>
      </c>
      <c r="Y30" t="str">
        <f>IF(ISBLANK('VE adatbekérő űrlap'!N36),"",'VE adatbekérő űrlap'!N36)</f>
        <v/>
      </c>
      <c r="Z30" t="str">
        <f>IF(ISBLANK('VE adatbekérő űrlap'!O36),"",'VE adatbekérő űrlap'!O36)</f>
        <v/>
      </c>
      <c r="AA30" t="str">
        <f>IF(ISBLANK('VE adatbekérő űrlap'!P36),"",'VE adatbekérő űrlap'!P36)</f>
        <v/>
      </c>
      <c r="AB30" t="str">
        <f>IF(ISBLANK('VE adatbekérő űrlap'!Q36),"",'VE adatbekérő űrlap'!Q36)</f>
        <v/>
      </c>
      <c r="AC30" t="str">
        <f>IF(ISBLANK('VE adatbekérő űrlap'!R36),"",'VE adatbekérő űrlap'!R36)</f>
        <v/>
      </c>
      <c r="AD30" t="str">
        <f>IF(ISBLANK('VE adatbekérő űrlap'!S36),"",'VE adatbekérő űrlap'!S36)</f>
        <v/>
      </c>
      <c r="AE30" t="str">
        <f>IF(ISBLANK('VE adatbekérő űrlap'!T36),"",'VE adatbekérő űrlap'!T36)</f>
        <v/>
      </c>
      <c r="AF30" s="4" t="str">
        <f>IF(ISBLANK('VE adatbekérő űrlap'!U36),"",'VE adatbekérő űrlap'!U36)</f>
        <v/>
      </c>
      <c r="AG30" s="4" t="str">
        <f>IF(ISBLANK('VE adatbekérő űrlap'!V36),"",'VE adatbekérő űrlap'!V36)</f>
        <v/>
      </c>
    </row>
    <row r="31" spans="1:33">
      <c r="A31" t="str">
        <f>IF(ISBLANK('VE adatbekérő űrlap'!B$4),"",'VE adatbekérő űrlap'!B$4)</f>
        <v/>
      </c>
      <c r="B31" t="str">
        <f>IF(ISBLANK('VE adatbekérő űrlap'!C$4),"",'VE adatbekérő űrlap'!C$4)</f>
        <v/>
      </c>
      <c r="C31" t="str">
        <f t="shared" si="0"/>
        <v/>
      </c>
      <c r="D31" t="str">
        <f>IF(ISBLANK('VE adatbekérő űrlap'!D$4),"",'VE adatbekérő űrlap'!D$4)</f>
        <v/>
      </c>
      <c r="E31" t="str">
        <f>IF(ISBLANK('VE adatbekérő űrlap'!E$4),"",'VE adatbekérő űrlap'!E$4)</f>
        <v/>
      </c>
      <c r="F31" t="str">
        <f>IF(ISBLANK('VE adatbekérő űrlap'!F$4),"",'VE adatbekérő űrlap'!F$4)</f>
        <v/>
      </c>
      <c r="G31" t="str">
        <f>IF(ISBLANK('VE adatbekérő űrlap'!G$4),"",PROPER('VE adatbekérő űrlap'!G$4))</f>
        <v/>
      </c>
      <c r="H31" t="str">
        <f>IF(ISBLANK('VE adatbekérő űrlap'!H$4),"",LOWER('VE adatbekérő űrlap'!H$4))</f>
        <v/>
      </c>
      <c r="I31" t="str">
        <f>IF(ISBLANK('VE adatbekérő űrlap'!I$4),"",'VE adatbekérő űrlap'!I$4)</f>
        <v/>
      </c>
      <c r="J31" t="str">
        <f>IF(ISBLANK('VE adatbekérő űrlap'!J$4),"",PROPER('VE adatbekérő űrlap'!J$4))</f>
        <v/>
      </c>
      <c r="K31" t="str">
        <f>IF(ISBLANK('VE adatbekérő űrlap'!K$4),"",LOWER('VE adatbekérő űrlap'!K$4))</f>
        <v/>
      </c>
      <c r="L31" t="str">
        <f>IF(ISBLANK('VE adatbekérő űrlap'!L$4),"",'VE adatbekérő űrlap'!L$4)</f>
        <v/>
      </c>
      <c r="M31" t="str">
        <f>IF(ISBLANK('VE adatbekérő űrlap'!B37),"",'VE adatbekérő űrlap'!B37)</f>
        <v/>
      </c>
      <c r="N31" t="str">
        <f>IF(ISBLANK('VE adatbekérő űrlap'!C37),"",'VE adatbekérő űrlap'!C37)</f>
        <v/>
      </c>
      <c r="O31" t="str">
        <f>IF(ISBLANK('VE adatbekérő űrlap'!D37),"",'VE adatbekérő űrlap'!D37)</f>
        <v/>
      </c>
      <c r="P31" t="str">
        <f>IF(ISBLANK('VE adatbekérő űrlap'!E37),"",'VE adatbekérő űrlap'!E37)</f>
        <v/>
      </c>
      <c r="Q31" t="str">
        <f>IF(ISBLANK('VE adatbekérő űrlap'!F37),"",'VE adatbekérő űrlap'!F37)</f>
        <v/>
      </c>
      <c r="R31" t="str">
        <f>IF(ISBLANK('VE adatbekérő űrlap'!G37),"",'VE adatbekérő űrlap'!G37)</f>
        <v/>
      </c>
      <c r="S31" t="str">
        <f>IF(ISBLANK('VE adatbekérő űrlap'!H37),"",'VE adatbekérő űrlap'!H37)</f>
        <v/>
      </c>
      <c r="T31" t="str">
        <f>IF(ISBLANK('VE adatbekérő űrlap'!I37),"",'VE adatbekérő űrlap'!I37)</f>
        <v/>
      </c>
      <c r="U31" t="str">
        <f>IF(ISBLANK('VE adatbekérő űrlap'!J37),"",'VE adatbekérő űrlap'!J37)</f>
        <v/>
      </c>
      <c r="V31" t="str">
        <f>IF(ISBLANK('VE adatbekérő űrlap'!K37),"",'VE adatbekérő űrlap'!K37)</f>
        <v/>
      </c>
      <c r="W31" t="str">
        <f>IF(ISBLANK('VE adatbekérő űrlap'!L37),"",'VE adatbekérő űrlap'!L37)</f>
        <v/>
      </c>
      <c r="X31" t="str">
        <f>IF(ISBLANK('VE adatbekérő űrlap'!M37),"",'VE adatbekérő űrlap'!M37)</f>
        <v/>
      </c>
      <c r="Y31" t="str">
        <f>IF(ISBLANK('VE adatbekérő űrlap'!N37),"",'VE adatbekérő űrlap'!N37)</f>
        <v/>
      </c>
      <c r="Z31" t="str">
        <f>IF(ISBLANK('VE adatbekérő űrlap'!O37),"",'VE adatbekérő űrlap'!O37)</f>
        <v/>
      </c>
      <c r="AA31" t="str">
        <f>IF(ISBLANK('VE adatbekérő űrlap'!P37),"",'VE adatbekérő űrlap'!P37)</f>
        <v/>
      </c>
      <c r="AB31" t="str">
        <f>IF(ISBLANK('VE adatbekérő űrlap'!Q37),"",'VE adatbekérő űrlap'!Q37)</f>
        <v/>
      </c>
      <c r="AC31" t="str">
        <f>IF(ISBLANK('VE adatbekérő űrlap'!R37),"",'VE adatbekérő űrlap'!R37)</f>
        <v/>
      </c>
      <c r="AD31" t="str">
        <f>IF(ISBLANK('VE adatbekérő űrlap'!S37),"",'VE adatbekérő űrlap'!S37)</f>
        <v/>
      </c>
      <c r="AE31" t="str">
        <f>IF(ISBLANK('VE adatbekérő űrlap'!T37),"",'VE adatbekérő űrlap'!T37)</f>
        <v/>
      </c>
      <c r="AF31" s="4" t="str">
        <f>IF(ISBLANK('VE adatbekérő űrlap'!U37),"",'VE adatbekérő űrlap'!U37)</f>
        <v/>
      </c>
      <c r="AG31" s="4" t="str">
        <f>IF(ISBLANK('VE adatbekérő űrlap'!V37),"",'VE adatbekérő űrlap'!V37)</f>
        <v/>
      </c>
    </row>
    <row r="32" spans="1:33">
      <c r="A32" t="str">
        <f>IF(ISBLANK('VE adatbekérő űrlap'!B$4),"",'VE adatbekérő űrlap'!B$4)</f>
        <v/>
      </c>
      <c r="B32" t="str">
        <f>IF(ISBLANK('VE adatbekérő űrlap'!C$4),"",'VE adatbekérő űrlap'!C$4)</f>
        <v/>
      </c>
      <c r="C32" t="str">
        <f t="shared" si="0"/>
        <v/>
      </c>
      <c r="D32" t="str">
        <f>IF(ISBLANK('VE adatbekérő űrlap'!D$4),"",'VE adatbekérő űrlap'!D$4)</f>
        <v/>
      </c>
      <c r="E32" t="str">
        <f>IF(ISBLANK('VE adatbekérő űrlap'!E$4),"",'VE adatbekérő űrlap'!E$4)</f>
        <v/>
      </c>
      <c r="F32" t="str">
        <f>IF(ISBLANK('VE adatbekérő űrlap'!F$4),"",'VE adatbekérő űrlap'!F$4)</f>
        <v/>
      </c>
      <c r="G32" t="str">
        <f>IF(ISBLANK('VE adatbekérő űrlap'!G$4),"",PROPER('VE adatbekérő űrlap'!G$4))</f>
        <v/>
      </c>
      <c r="H32" t="str">
        <f>IF(ISBLANK('VE adatbekérő űrlap'!H$4),"",LOWER('VE adatbekérő űrlap'!H$4))</f>
        <v/>
      </c>
      <c r="I32" t="str">
        <f>IF(ISBLANK('VE adatbekérő űrlap'!I$4),"",'VE adatbekérő űrlap'!I$4)</f>
        <v/>
      </c>
      <c r="J32" t="str">
        <f>IF(ISBLANK('VE adatbekérő űrlap'!J$4),"",PROPER('VE adatbekérő űrlap'!J$4))</f>
        <v/>
      </c>
      <c r="K32" t="str">
        <f>IF(ISBLANK('VE adatbekérő űrlap'!K$4),"",LOWER('VE adatbekérő űrlap'!K$4))</f>
        <v/>
      </c>
      <c r="L32" t="str">
        <f>IF(ISBLANK('VE adatbekérő űrlap'!L$4),"",'VE adatbekérő űrlap'!L$4)</f>
        <v/>
      </c>
      <c r="M32" t="str">
        <f>IF(ISBLANK('VE adatbekérő űrlap'!B38),"",'VE adatbekérő űrlap'!B38)</f>
        <v/>
      </c>
      <c r="N32" t="str">
        <f>IF(ISBLANK('VE adatbekérő űrlap'!C38),"",'VE adatbekérő űrlap'!C38)</f>
        <v/>
      </c>
      <c r="O32" t="str">
        <f>IF(ISBLANK('VE adatbekérő űrlap'!D38),"",'VE adatbekérő űrlap'!D38)</f>
        <v/>
      </c>
      <c r="P32" t="str">
        <f>IF(ISBLANK('VE adatbekérő űrlap'!E38),"",'VE adatbekérő űrlap'!E38)</f>
        <v/>
      </c>
      <c r="Q32" t="str">
        <f>IF(ISBLANK('VE adatbekérő űrlap'!F38),"",'VE adatbekérő űrlap'!F38)</f>
        <v/>
      </c>
      <c r="R32" t="str">
        <f>IF(ISBLANK('VE adatbekérő űrlap'!G38),"",'VE adatbekérő űrlap'!G38)</f>
        <v/>
      </c>
      <c r="S32" t="str">
        <f>IF(ISBLANK('VE adatbekérő űrlap'!H38),"",'VE adatbekérő űrlap'!H38)</f>
        <v/>
      </c>
      <c r="T32" t="str">
        <f>IF(ISBLANK('VE adatbekérő űrlap'!I38),"",'VE adatbekérő űrlap'!I38)</f>
        <v/>
      </c>
      <c r="U32" t="str">
        <f>IF(ISBLANK('VE adatbekérő űrlap'!J38),"",'VE adatbekérő űrlap'!J38)</f>
        <v/>
      </c>
      <c r="V32" t="str">
        <f>IF(ISBLANK('VE adatbekérő űrlap'!K38),"",'VE adatbekérő űrlap'!K38)</f>
        <v/>
      </c>
      <c r="W32" t="str">
        <f>IF(ISBLANK('VE adatbekérő űrlap'!L38),"",'VE adatbekérő űrlap'!L38)</f>
        <v/>
      </c>
      <c r="X32" t="str">
        <f>IF(ISBLANK('VE adatbekérő űrlap'!M38),"",'VE adatbekérő űrlap'!M38)</f>
        <v/>
      </c>
      <c r="Y32" t="str">
        <f>IF(ISBLANK('VE adatbekérő űrlap'!N38),"",'VE adatbekérő űrlap'!N38)</f>
        <v/>
      </c>
      <c r="Z32" t="str">
        <f>IF(ISBLANK('VE adatbekérő űrlap'!O38),"",'VE adatbekérő űrlap'!O38)</f>
        <v/>
      </c>
      <c r="AA32" t="str">
        <f>IF(ISBLANK('VE adatbekérő űrlap'!P38),"",'VE adatbekérő űrlap'!P38)</f>
        <v/>
      </c>
      <c r="AB32" t="str">
        <f>IF(ISBLANK('VE adatbekérő űrlap'!Q38),"",'VE adatbekérő űrlap'!Q38)</f>
        <v/>
      </c>
      <c r="AC32" t="str">
        <f>IF(ISBLANK('VE adatbekérő űrlap'!R38),"",'VE adatbekérő űrlap'!R38)</f>
        <v/>
      </c>
      <c r="AD32" t="str">
        <f>IF(ISBLANK('VE adatbekérő űrlap'!S38),"",'VE adatbekérő űrlap'!S38)</f>
        <v/>
      </c>
      <c r="AE32" t="str">
        <f>IF(ISBLANK('VE adatbekérő űrlap'!T38),"",'VE adatbekérő űrlap'!T38)</f>
        <v/>
      </c>
      <c r="AF32" s="4" t="str">
        <f>IF(ISBLANK('VE adatbekérő űrlap'!U38),"",'VE adatbekérő űrlap'!U38)</f>
        <v/>
      </c>
      <c r="AG32" s="4" t="str">
        <f>IF(ISBLANK('VE adatbekérő űrlap'!V38),"",'VE adatbekérő űrlap'!V38)</f>
        <v/>
      </c>
    </row>
    <row r="33" spans="1:33">
      <c r="A33" t="str">
        <f>IF(ISBLANK('VE adatbekérő űrlap'!B$4),"",'VE adatbekérő űrlap'!B$4)</f>
        <v/>
      </c>
      <c r="B33" t="str">
        <f>IF(ISBLANK('VE adatbekérő űrlap'!C$4),"",'VE adatbekérő űrlap'!C$4)</f>
        <v/>
      </c>
      <c r="C33" t="str">
        <f t="shared" si="0"/>
        <v/>
      </c>
      <c r="D33" t="str">
        <f>IF(ISBLANK('VE adatbekérő űrlap'!D$4),"",'VE adatbekérő űrlap'!D$4)</f>
        <v/>
      </c>
      <c r="E33" t="str">
        <f>IF(ISBLANK('VE adatbekérő űrlap'!E$4),"",'VE adatbekérő űrlap'!E$4)</f>
        <v/>
      </c>
      <c r="F33" t="str">
        <f>IF(ISBLANK('VE adatbekérő űrlap'!F$4),"",'VE adatbekérő űrlap'!F$4)</f>
        <v/>
      </c>
      <c r="G33" t="str">
        <f>IF(ISBLANK('VE adatbekérő űrlap'!G$4),"",PROPER('VE adatbekérő űrlap'!G$4))</f>
        <v/>
      </c>
      <c r="H33" t="str">
        <f>IF(ISBLANK('VE adatbekérő űrlap'!H$4),"",LOWER('VE adatbekérő űrlap'!H$4))</f>
        <v/>
      </c>
      <c r="I33" t="str">
        <f>IF(ISBLANK('VE adatbekérő űrlap'!I$4),"",'VE adatbekérő űrlap'!I$4)</f>
        <v/>
      </c>
      <c r="J33" t="str">
        <f>IF(ISBLANK('VE adatbekérő űrlap'!J$4),"",PROPER('VE adatbekérő űrlap'!J$4))</f>
        <v/>
      </c>
      <c r="K33" t="str">
        <f>IF(ISBLANK('VE adatbekérő űrlap'!K$4),"",LOWER('VE adatbekérő űrlap'!K$4))</f>
        <v/>
      </c>
      <c r="L33" t="str">
        <f>IF(ISBLANK('VE adatbekérő űrlap'!L$4),"",'VE adatbekérő űrlap'!L$4)</f>
        <v/>
      </c>
      <c r="M33" t="str">
        <f>IF(ISBLANK('VE adatbekérő űrlap'!B39),"",'VE adatbekérő űrlap'!B39)</f>
        <v/>
      </c>
      <c r="N33" t="str">
        <f>IF(ISBLANK('VE adatbekérő űrlap'!C39),"",'VE adatbekérő űrlap'!C39)</f>
        <v/>
      </c>
      <c r="O33" t="str">
        <f>IF(ISBLANK('VE adatbekérő űrlap'!D39),"",'VE adatbekérő űrlap'!D39)</f>
        <v/>
      </c>
      <c r="P33" t="str">
        <f>IF(ISBLANK('VE adatbekérő űrlap'!E39),"",'VE adatbekérő űrlap'!E39)</f>
        <v/>
      </c>
      <c r="Q33" t="str">
        <f>IF(ISBLANK('VE adatbekérő űrlap'!F39),"",'VE adatbekérő űrlap'!F39)</f>
        <v/>
      </c>
      <c r="R33" t="str">
        <f>IF(ISBLANK('VE adatbekérő űrlap'!G39),"",'VE adatbekérő űrlap'!G39)</f>
        <v/>
      </c>
      <c r="S33" t="str">
        <f>IF(ISBLANK('VE adatbekérő űrlap'!H39),"",'VE adatbekérő űrlap'!H39)</f>
        <v/>
      </c>
      <c r="T33" t="str">
        <f>IF(ISBLANK('VE adatbekérő űrlap'!I39),"",'VE adatbekérő űrlap'!I39)</f>
        <v/>
      </c>
      <c r="U33" t="str">
        <f>IF(ISBLANK('VE adatbekérő űrlap'!J39),"",'VE adatbekérő űrlap'!J39)</f>
        <v/>
      </c>
      <c r="V33" t="str">
        <f>IF(ISBLANK('VE adatbekérő űrlap'!K39),"",'VE adatbekérő űrlap'!K39)</f>
        <v/>
      </c>
      <c r="W33" t="str">
        <f>IF(ISBLANK('VE adatbekérő űrlap'!L39),"",'VE adatbekérő űrlap'!L39)</f>
        <v/>
      </c>
      <c r="X33" t="str">
        <f>IF(ISBLANK('VE adatbekérő űrlap'!M39),"",'VE adatbekérő űrlap'!M39)</f>
        <v/>
      </c>
      <c r="Y33" t="str">
        <f>IF(ISBLANK('VE adatbekérő űrlap'!N39),"",'VE adatbekérő űrlap'!N39)</f>
        <v/>
      </c>
      <c r="Z33" t="str">
        <f>IF(ISBLANK('VE adatbekérő űrlap'!O39),"",'VE adatbekérő űrlap'!O39)</f>
        <v/>
      </c>
      <c r="AA33" t="str">
        <f>IF(ISBLANK('VE adatbekérő űrlap'!P39),"",'VE adatbekérő űrlap'!P39)</f>
        <v/>
      </c>
      <c r="AB33" t="str">
        <f>IF(ISBLANK('VE adatbekérő űrlap'!Q39),"",'VE adatbekérő űrlap'!Q39)</f>
        <v/>
      </c>
      <c r="AC33" t="str">
        <f>IF(ISBLANK('VE adatbekérő űrlap'!R39),"",'VE adatbekérő űrlap'!R39)</f>
        <v/>
      </c>
      <c r="AD33" t="str">
        <f>IF(ISBLANK('VE adatbekérő űrlap'!S39),"",'VE adatbekérő űrlap'!S39)</f>
        <v/>
      </c>
      <c r="AE33" t="str">
        <f>IF(ISBLANK('VE adatbekérő űrlap'!T39),"",'VE adatbekérő űrlap'!T39)</f>
        <v/>
      </c>
      <c r="AF33" s="4" t="str">
        <f>IF(ISBLANK('VE adatbekérő űrlap'!U39),"",'VE adatbekérő űrlap'!U39)</f>
        <v/>
      </c>
      <c r="AG33" s="4" t="str">
        <f>IF(ISBLANK('VE adatbekérő űrlap'!V39),"",'VE adatbekérő űrlap'!V39)</f>
        <v/>
      </c>
    </row>
    <row r="34" spans="1:33">
      <c r="A34" t="str">
        <f>IF(ISBLANK('VE adatbekérő űrlap'!B$4),"",'VE adatbekérő űrlap'!B$4)</f>
        <v/>
      </c>
      <c r="B34" t="str">
        <f>IF(ISBLANK('VE adatbekérő űrlap'!C$4),"",'VE adatbekérő űrlap'!C$4)</f>
        <v/>
      </c>
      <c r="C34" t="str">
        <f t="shared" si="0"/>
        <v/>
      </c>
      <c r="D34" t="str">
        <f>IF(ISBLANK('VE adatbekérő űrlap'!D$4),"",'VE adatbekérő űrlap'!D$4)</f>
        <v/>
      </c>
      <c r="E34" t="str">
        <f>IF(ISBLANK('VE adatbekérő űrlap'!E$4),"",'VE adatbekérő űrlap'!E$4)</f>
        <v/>
      </c>
      <c r="F34" t="str">
        <f>IF(ISBLANK('VE adatbekérő űrlap'!F$4),"",'VE adatbekérő űrlap'!F$4)</f>
        <v/>
      </c>
      <c r="G34" t="str">
        <f>IF(ISBLANK('VE adatbekérő űrlap'!G$4),"",PROPER('VE adatbekérő űrlap'!G$4))</f>
        <v/>
      </c>
      <c r="H34" t="str">
        <f>IF(ISBLANK('VE adatbekérő űrlap'!H$4),"",LOWER('VE adatbekérő űrlap'!H$4))</f>
        <v/>
      </c>
      <c r="I34" t="str">
        <f>IF(ISBLANK('VE adatbekérő űrlap'!I$4),"",'VE adatbekérő űrlap'!I$4)</f>
        <v/>
      </c>
      <c r="J34" t="str">
        <f>IF(ISBLANK('VE adatbekérő űrlap'!J$4),"",PROPER('VE adatbekérő űrlap'!J$4))</f>
        <v/>
      </c>
      <c r="K34" t="str">
        <f>IF(ISBLANK('VE adatbekérő űrlap'!K$4),"",LOWER('VE adatbekérő űrlap'!K$4))</f>
        <v/>
      </c>
      <c r="L34" t="str">
        <f>IF(ISBLANK('VE adatbekérő űrlap'!L$4),"",'VE adatbekérő űrlap'!L$4)</f>
        <v/>
      </c>
      <c r="M34" t="str">
        <f>IF(ISBLANK('VE adatbekérő űrlap'!B40),"",'VE adatbekérő űrlap'!B40)</f>
        <v/>
      </c>
      <c r="N34" t="str">
        <f>IF(ISBLANK('VE adatbekérő űrlap'!C40),"",'VE adatbekérő űrlap'!C40)</f>
        <v/>
      </c>
      <c r="O34" t="str">
        <f>IF(ISBLANK('VE adatbekérő űrlap'!D40),"",'VE adatbekérő űrlap'!D40)</f>
        <v/>
      </c>
      <c r="P34" t="str">
        <f>IF(ISBLANK('VE adatbekérő űrlap'!E40),"",'VE adatbekérő űrlap'!E40)</f>
        <v/>
      </c>
      <c r="Q34" t="str">
        <f>IF(ISBLANK('VE adatbekérő űrlap'!F40),"",'VE adatbekérő űrlap'!F40)</f>
        <v/>
      </c>
      <c r="R34" t="str">
        <f>IF(ISBLANK('VE adatbekérő űrlap'!G40),"",'VE adatbekérő űrlap'!G40)</f>
        <v/>
      </c>
      <c r="S34" t="str">
        <f>IF(ISBLANK('VE adatbekérő űrlap'!H40),"",'VE adatbekérő űrlap'!H40)</f>
        <v/>
      </c>
      <c r="T34" t="str">
        <f>IF(ISBLANK('VE adatbekérő űrlap'!I40),"",'VE adatbekérő űrlap'!I40)</f>
        <v/>
      </c>
      <c r="U34" t="str">
        <f>IF(ISBLANK('VE adatbekérő űrlap'!J40),"",'VE adatbekérő űrlap'!J40)</f>
        <v/>
      </c>
      <c r="V34" t="str">
        <f>IF(ISBLANK('VE adatbekérő űrlap'!K40),"",'VE adatbekérő űrlap'!K40)</f>
        <v/>
      </c>
      <c r="W34" t="str">
        <f>IF(ISBLANK('VE adatbekérő űrlap'!L40),"",'VE adatbekérő űrlap'!L40)</f>
        <v/>
      </c>
      <c r="X34" t="str">
        <f>IF(ISBLANK('VE adatbekérő űrlap'!M40),"",'VE adatbekérő űrlap'!M40)</f>
        <v/>
      </c>
      <c r="Y34" t="str">
        <f>IF(ISBLANK('VE adatbekérő űrlap'!N40),"",'VE adatbekérő űrlap'!N40)</f>
        <v/>
      </c>
      <c r="Z34" t="str">
        <f>IF(ISBLANK('VE adatbekérő űrlap'!O40),"",'VE adatbekérő űrlap'!O40)</f>
        <v/>
      </c>
      <c r="AA34" t="str">
        <f>IF(ISBLANK('VE adatbekérő űrlap'!P40),"",'VE adatbekérő űrlap'!P40)</f>
        <v/>
      </c>
      <c r="AB34" t="str">
        <f>IF(ISBLANK('VE adatbekérő űrlap'!Q40),"",'VE adatbekérő űrlap'!Q40)</f>
        <v/>
      </c>
      <c r="AC34" t="str">
        <f>IF(ISBLANK('VE adatbekérő űrlap'!R40),"",'VE adatbekérő űrlap'!R40)</f>
        <v/>
      </c>
      <c r="AD34" t="str">
        <f>IF(ISBLANK('VE adatbekérő űrlap'!S40),"",'VE adatbekérő űrlap'!S40)</f>
        <v/>
      </c>
      <c r="AE34" t="str">
        <f>IF(ISBLANK('VE adatbekérő űrlap'!T40),"",'VE adatbekérő űrlap'!T40)</f>
        <v/>
      </c>
      <c r="AF34" s="4" t="str">
        <f>IF(ISBLANK('VE adatbekérő űrlap'!U40),"",'VE adatbekérő űrlap'!U40)</f>
        <v/>
      </c>
      <c r="AG34" s="4" t="str">
        <f>IF(ISBLANK('VE adatbekérő űrlap'!V40),"",'VE adatbekérő űrlap'!V40)</f>
        <v/>
      </c>
    </row>
    <row r="35" spans="1:33">
      <c r="A35" t="str">
        <f>IF(ISBLANK('VE adatbekérő űrlap'!B$4),"",'VE adatbekérő űrlap'!B$4)</f>
        <v/>
      </c>
      <c r="B35" t="str">
        <f>IF(ISBLANK('VE adatbekérő űrlap'!C$4),"",'VE adatbekérő űrlap'!C$4)</f>
        <v/>
      </c>
      <c r="C35" t="str">
        <f t="shared" si="0"/>
        <v/>
      </c>
      <c r="D35" t="str">
        <f>IF(ISBLANK('VE adatbekérő űrlap'!D$4),"",'VE adatbekérő űrlap'!D$4)</f>
        <v/>
      </c>
      <c r="E35" t="str">
        <f>IF(ISBLANK('VE adatbekérő űrlap'!E$4),"",'VE adatbekérő űrlap'!E$4)</f>
        <v/>
      </c>
      <c r="F35" t="str">
        <f>IF(ISBLANK('VE adatbekérő űrlap'!F$4),"",'VE adatbekérő űrlap'!F$4)</f>
        <v/>
      </c>
      <c r="G35" t="str">
        <f>IF(ISBLANK('VE adatbekérő űrlap'!G$4),"",PROPER('VE adatbekérő űrlap'!G$4))</f>
        <v/>
      </c>
      <c r="H35" t="str">
        <f>IF(ISBLANK('VE adatbekérő űrlap'!H$4),"",LOWER('VE adatbekérő űrlap'!H$4))</f>
        <v/>
      </c>
      <c r="I35" t="str">
        <f>IF(ISBLANK('VE adatbekérő űrlap'!I$4),"",'VE adatbekérő űrlap'!I$4)</f>
        <v/>
      </c>
      <c r="J35" t="str">
        <f>IF(ISBLANK('VE adatbekérő űrlap'!J$4),"",PROPER('VE adatbekérő űrlap'!J$4))</f>
        <v/>
      </c>
      <c r="K35" t="str">
        <f>IF(ISBLANK('VE adatbekérő űrlap'!K$4),"",LOWER('VE adatbekérő űrlap'!K$4))</f>
        <v/>
      </c>
      <c r="L35" t="str">
        <f>IF(ISBLANK('VE adatbekérő űrlap'!L$4),"",'VE adatbekérő űrlap'!L$4)</f>
        <v/>
      </c>
      <c r="M35" t="str">
        <f>IF(ISBLANK('VE adatbekérő űrlap'!B41),"",'VE adatbekérő űrlap'!B41)</f>
        <v/>
      </c>
      <c r="N35" t="str">
        <f>IF(ISBLANK('VE adatbekérő űrlap'!C41),"",'VE adatbekérő űrlap'!C41)</f>
        <v/>
      </c>
      <c r="O35" t="str">
        <f>IF(ISBLANK('VE adatbekérő űrlap'!D41),"",'VE adatbekérő űrlap'!D41)</f>
        <v/>
      </c>
      <c r="P35" t="str">
        <f>IF(ISBLANK('VE adatbekérő űrlap'!E41),"",'VE adatbekérő űrlap'!E41)</f>
        <v/>
      </c>
      <c r="Q35" t="str">
        <f>IF(ISBLANK('VE adatbekérő űrlap'!F41),"",'VE adatbekérő űrlap'!F41)</f>
        <v/>
      </c>
      <c r="R35" t="str">
        <f>IF(ISBLANK('VE adatbekérő űrlap'!G41),"",'VE adatbekérő űrlap'!G41)</f>
        <v/>
      </c>
      <c r="S35" t="str">
        <f>IF(ISBLANK('VE adatbekérő űrlap'!H41),"",'VE adatbekérő űrlap'!H41)</f>
        <v/>
      </c>
      <c r="T35" t="str">
        <f>IF(ISBLANK('VE adatbekérő űrlap'!I41),"",'VE adatbekérő űrlap'!I41)</f>
        <v/>
      </c>
      <c r="U35" t="str">
        <f>IF(ISBLANK('VE adatbekérő űrlap'!J41),"",'VE adatbekérő űrlap'!J41)</f>
        <v/>
      </c>
      <c r="V35" t="str">
        <f>IF(ISBLANK('VE adatbekérő űrlap'!K41),"",'VE adatbekérő űrlap'!K41)</f>
        <v/>
      </c>
      <c r="W35" t="str">
        <f>IF(ISBLANK('VE adatbekérő űrlap'!L41),"",'VE adatbekérő űrlap'!L41)</f>
        <v/>
      </c>
      <c r="X35" t="str">
        <f>IF(ISBLANK('VE adatbekérő űrlap'!M41),"",'VE adatbekérő űrlap'!M41)</f>
        <v/>
      </c>
      <c r="Y35" t="str">
        <f>IF(ISBLANK('VE adatbekérő űrlap'!N41),"",'VE adatbekérő űrlap'!N41)</f>
        <v/>
      </c>
      <c r="Z35" t="str">
        <f>IF(ISBLANK('VE adatbekérő űrlap'!O41),"",'VE adatbekérő űrlap'!O41)</f>
        <v/>
      </c>
      <c r="AA35" t="str">
        <f>IF(ISBLANK('VE adatbekérő űrlap'!P41),"",'VE adatbekérő űrlap'!P41)</f>
        <v/>
      </c>
      <c r="AB35" t="str">
        <f>IF(ISBLANK('VE adatbekérő űrlap'!Q41),"",'VE adatbekérő űrlap'!Q41)</f>
        <v/>
      </c>
      <c r="AC35" t="str">
        <f>IF(ISBLANK('VE adatbekérő űrlap'!R41),"",'VE adatbekérő űrlap'!R41)</f>
        <v/>
      </c>
      <c r="AD35" t="str">
        <f>IF(ISBLANK('VE adatbekérő űrlap'!S41),"",'VE adatbekérő űrlap'!S41)</f>
        <v/>
      </c>
      <c r="AE35" t="str">
        <f>IF(ISBLANK('VE adatbekérő űrlap'!T41),"",'VE adatbekérő űrlap'!T41)</f>
        <v/>
      </c>
      <c r="AF35" s="4" t="str">
        <f>IF(ISBLANK('VE adatbekérő űrlap'!U41),"",'VE adatbekérő űrlap'!U41)</f>
        <v/>
      </c>
      <c r="AG35" s="4" t="str">
        <f>IF(ISBLANK('VE adatbekérő űrlap'!V41),"",'VE adatbekérő űrlap'!V41)</f>
        <v/>
      </c>
    </row>
    <row r="36" spans="1:33">
      <c r="A36" t="str">
        <f>IF(ISBLANK('VE adatbekérő űrlap'!B$4),"",'VE adatbekérő űrlap'!B$4)</f>
        <v/>
      </c>
      <c r="B36" t="str">
        <f>IF(ISBLANK('VE adatbekérő űrlap'!C$4),"",'VE adatbekérő űrlap'!C$4)</f>
        <v/>
      </c>
      <c r="C36" t="str">
        <f t="shared" si="0"/>
        <v/>
      </c>
      <c r="D36" t="str">
        <f>IF(ISBLANK('VE adatbekérő űrlap'!D$4),"",'VE adatbekérő űrlap'!D$4)</f>
        <v/>
      </c>
      <c r="E36" t="str">
        <f>IF(ISBLANK('VE adatbekérő űrlap'!E$4),"",'VE adatbekérő űrlap'!E$4)</f>
        <v/>
      </c>
      <c r="F36" t="str">
        <f>IF(ISBLANK('VE adatbekérő űrlap'!F$4),"",'VE adatbekérő űrlap'!F$4)</f>
        <v/>
      </c>
      <c r="G36" t="str">
        <f>IF(ISBLANK('VE adatbekérő űrlap'!G$4),"",PROPER('VE adatbekérő űrlap'!G$4))</f>
        <v/>
      </c>
      <c r="H36" t="str">
        <f>IF(ISBLANK('VE adatbekérő űrlap'!H$4),"",LOWER('VE adatbekérő űrlap'!H$4))</f>
        <v/>
      </c>
      <c r="I36" t="str">
        <f>IF(ISBLANK('VE adatbekérő űrlap'!I$4),"",'VE adatbekérő űrlap'!I$4)</f>
        <v/>
      </c>
      <c r="J36" t="str">
        <f>IF(ISBLANK('VE adatbekérő űrlap'!J$4),"",PROPER('VE adatbekérő űrlap'!J$4))</f>
        <v/>
      </c>
      <c r="K36" t="str">
        <f>IF(ISBLANK('VE adatbekérő űrlap'!K$4),"",LOWER('VE adatbekérő űrlap'!K$4))</f>
        <v/>
      </c>
      <c r="L36" t="str">
        <f>IF(ISBLANK('VE adatbekérő űrlap'!L$4),"",'VE adatbekérő űrlap'!L$4)</f>
        <v/>
      </c>
      <c r="M36" t="str">
        <f>IF(ISBLANK('VE adatbekérő űrlap'!B42),"",'VE adatbekérő űrlap'!B42)</f>
        <v/>
      </c>
      <c r="N36" t="str">
        <f>IF(ISBLANK('VE adatbekérő űrlap'!C42),"",'VE adatbekérő űrlap'!C42)</f>
        <v/>
      </c>
      <c r="O36" t="str">
        <f>IF(ISBLANK('VE adatbekérő űrlap'!D42),"",'VE adatbekérő űrlap'!D42)</f>
        <v/>
      </c>
      <c r="P36" t="str">
        <f>IF(ISBLANK('VE adatbekérő űrlap'!E42),"",'VE adatbekérő űrlap'!E42)</f>
        <v/>
      </c>
      <c r="Q36" t="str">
        <f>IF(ISBLANK('VE adatbekérő űrlap'!F42),"",'VE adatbekérő űrlap'!F42)</f>
        <v/>
      </c>
      <c r="R36" t="str">
        <f>IF(ISBLANK('VE adatbekérő űrlap'!G42),"",'VE adatbekérő űrlap'!G42)</f>
        <v/>
      </c>
      <c r="S36" t="str">
        <f>IF(ISBLANK('VE adatbekérő űrlap'!H42),"",'VE adatbekérő űrlap'!H42)</f>
        <v/>
      </c>
      <c r="T36" t="str">
        <f>IF(ISBLANK('VE adatbekérő űrlap'!I42),"",'VE adatbekérő űrlap'!I42)</f>
        <v/>
      </c>
      <c r="U36" t="str">
        <f>IF(ISBLANK('VE adatbekérő űrlap'!J42),"",'VE adatbekérő űrlap'!J42)</f>
        <v/>
      </c>
      <c r="V36" t="str">
        <f>IF(ISBLANK('VE adatbekérő űrlap'!K42),"",'VE adatbekérő űrlap'!K42)</f>
        <v/>
      </c>
      <c r="W36" t="str">
        <f>IF(ISBLANK('VE adatbekérő űrlap'!L42),"",'VE adatbekérő űrlap'!L42)</f>
        <v/>
      </c>
      <c r="X36" t="str">
        <f>IF(ISBLANK('VE adatbekérő űrlap'!M42),"",'VE adatbekérő űrlap'!M42)</f>
        <v/>
      </c>
      <c r="Y36" t="str">
        <f>IF(ISBLANK('VE adatbekérő űrlap'!N42),"",'VE adatbekérő űrlap'!N42)</f>
        <v/>
      </c>
      <c r="Z36" t="str">
        <f>IF(ISBLANK('VE adatbekérő űrlap'!O42),"",'VE adatbekérő űrlap'!O42)</f>
        <v/>
      </c>
      <c r="AA36" t="str">
        <f>IF(ISBLANK('VE adatbekérő űrlap'!P42),"",'VE adatbekérő űrlap'!P42)</f>
        <v/>
      </c>
      <c r="AB36" t="str">
        <f>IF(ISBLANK('VE adatbekérő űrlap'!Q42),"",'VE adatbekérő űrlap'!Q42)</f>
        <v/>
      </c>
      <c r="AC36" t="str">
        <f>IF(ISBLANK('VE adatbekérő űrlap'!R42),"",'VE adatbekérő űrlap'!R42)</f>
        <v/>
      </c>
      <c r="AD36" t="str">
        <f>IF(ISBLANK('VE adatbekérő űrlap'!S42),"",'VE adatbekérő űrlap'!S42)</f>
        <v/>
      </c>
      <c r="AE36" t="str">
        <f>IF(ISBLANK('VE adatbekérő űrlap'!T42),"",'VE adatbekérő űrlap'!T42)</f>
        <v/>
      </c>
      <c r="AF36" s="4" t="str">
        <f>IF(ISBLANK('VE adatbekérő űrlap'!U42),"",'VE adatbekérő űrlap'!U42)</f>
        <v/>
      </c>
      <c r="AG36" s="4" t="str">
        <f>IF(ISBLANK('VE adatbekérő űrlap'!V42),"",'VE adatbekérő űrlap'!V42)</f>
        <v/>
      </c>
    </row>
    <row r="37" spans="1:33">
      <c r="A37" t="str">
        <f>IF(ISBLANK('VE adatbekérő űrlap'!B$4),"",'VE adatbekérő űrlap'!B$4)</f>
        <v/>
      </c>
      <c r="B37" t="str">
        <f>IF(ISBLANK('VE adatbekérő űrlap'!C$4),"",'VE adatbekérő űrlap'!C$4)</f>
        <v/>
      </c>
      <c r="C37" t="str">
        <f t="shared" si="0"/>
        <v/>
      </c>
      <c r="D37" t="str">
        <f>IF(ISBLANK('VE adatbekérő űrlap'!D$4),"",'VE adatbekérő űrlap'!D$4)</f>
        <v/>
      </c>
      <c r="E37" t="str">
        <f>IF(ISBLANK('VE adatbekérő űrlap'!E$4),"",'VE adatbekérő űrlap'!E$4)</f>
        <v/>
      </c>
      <c r="F37" t="str">
        <f>IF(ISBLANK('VE adatbekérő űrlap'!F$4),"",'VE adatbekérő űrlap'!F$4)</f>
        <v/>
      </c>
      <c r="G37" t="str">
        <f>IF(ISBLANK('VE adatbekérő űrlap'!G$4),"",PROPER('VE adatbekérő űrlap'!G$4))</f>
        <v/>
      </c>
      <c r="H37" t="str">
        <f>IF(ISBLANK('VE adatbekérő űrlap'!H$4),"",LOWER('VE adatbekérő űrlap'!H$4))</f>
        <v/>
      </c>
      <c r="I37" t="str">
        <f>IF(ISBLANK('VE adatbekérő űrlap'!I$4),"",'VE adatbekérő űrlap'!I$4)</f>
        <v/>
      </c>
      <c r="J37" t="str">
        <f>IF(ISBLANK('VE adatbekérő űrlap'!J$4),"",PROPER('VE adatbekérő űrlap'!J$4))</f>
        <v/>
      </c>
      <c r="K37" t="str">
        <f>IF(ISBLANK('VE adatbekérő űrlap'!K$4),"",LOWER('VE adatbekérő űrlap'!K$4))</f>
        <v/>
      </c>
      <c r="L37" t="str">
        <f>IF(ISBLANK('VE adatbekérő űrlap'!L$4),"",'VE adatbekérő űrlap'!L$4)</f>
        <v/>
      </c>
      <c r="M37" t="str">
        <f>IF(ISBLANK('VE adatbekérő űrlap'!B43),"",'VE adatbekérő űrlap'!B43)</f>
        <v/>
      </c>
      <c r="N37" t="str">
        <f>IF(ISBLANK('VE adatbekérő űrlap'!C43),"",'VE adatbekérő űrlap'!C43)</f>
        <v/>
      </c>
      <c r="O37" t="str">
        <f>IF(ISBLANK('VE adatbekérő űrlap'!D43),"",'VE adatbekérő űrlap'!D43)</f>
        <v/>
      </c>
      <c r="P37" t="str">
        <f>IF(ISBLANK('VE adatbekérő űrlap'!E43),"",'VE adatbekérő űrlap'!E43)</f>
        <v/>
      </c>
      <c r="Q37" t="str">
        <f>IF(ISBLANK('VE adatbekérő űrlap'!F43),"",'VE adatbekérő űrlap'!F43)</f>
        <v/>
      </c>
      <c r="R37" t="str">
        <f>IF(ISBLANK('VE adatbekérő űrlap'!G43),"",'VE adatbekérő űrlap'!G43)</f>
        <v/>
      </c>
      <c r="S37" t="str">
        <f>IF(ISBLANK('VE adatbekérő űrlap'!H43),"",'VE adatbekérő űrlap'!H43)</f>
        <v/>
      </c>
      <c r="T37" t="str">
        <f>IF(ISBLANK('VE adatbekérő űrlap'!I43),"",'VE adatbekérő űrlap'!I43)</f>
        <v/>
      </c>
      <c r="U37" t="str">
        <f>IF(ISBLANK('VE adatbekérő űrlap'!J43),"",'VE adatbekérő űrlap'!J43)</f>
        <v/>
      </c>
      <c r="V37" t="str">
        <f>IF(ISBLANK('VE adatbekérő űrlap'!K43),"",'VE adatbekérő űrlap'!K43)</f>
        <v/>
      </c>
      <c r="W37" t="str">
        <f>IF(ISBLANK('VE adatbekérő űrlap'!L43),"",'VE adatbekérő űrlap'!L43)</f>
        <v/>
      </c>
      <c r="X37" t="str">
        <f>IF(ISBLANK('VE adatbekérő űrlap'!M43),"",'VE adatbekérő űrlap'!M43)</f>
        <v/>
      </c>
      <c r="Y37" t="str">
        <f>IF(ISBLANK('VE adatbekérő űrlap'!N43),"",'VE adatbekérő űrlap'!N43)</f>
        <v/>
      </c>
      <c r="Z37" t="str">
        <f>IF(ISBLANK('VE adatbekérő űrlap'!O43),"",'VE adatbekérő űrlap'!O43)</f>
        <v/>
      </c>
      <c r="AA37" t="str">
        <f>IF(ISBLANK('VE adatbekérő űrlap'!P43),"",'VE adatbekérő űrlap'!P43)</f>
        <v/>
      </c>
      <c r="AB37" t="str">
        <f>IF(ISBLANK('VE adatbekérő űrlap'!Q43),"",'VE adatbekérő űrlap'!Q43)</f>
        <v/>
      </c>
      <c r="AC37" t="str">
        <f>IF(ISBLANK('VE adatbekérő űrlap'!R43),"",'VE adatbekérő űrlap'!R43)</f>
        <v/>
      </c>
      <c r="AD37" t="str">
        <f>IF(ISBLANK('VE adatbekérő űrlap'!S43),"",'VE adatbekérő űrlap'!S43)</f>
        <v/>
      </c>
      <c r="AE37" t="str">
        <f>IF(ISBLANK('VE adatbekérő űrlap'!T43),"",'VE adatbekérő űrlap'!T43)</f>
        <v/>
      </c>
      <c r="AF37" s="4" t="str">
        <f>IF(ISBLANK('VE adatbekérő űrlap'!U43),"",'VE adatbekérő űrlap'!U43)</f>
        <v/>
      </c>
      <c r="AG37" s="4" t="str">
        <f>IF(ISBLANK('VE adatbekérő űrlap'!V43),"",'VE adatbekérő űrlap'!V43)</f>
        <v/>
      </c>
    </row>
    <row r="38" spans="1:33">
      <c r="A38" t="str">
        <f>IF(ISBLANK('VE adatbekérő űrlap'!B$4),"",'VE adatbekérő űrlap'!B$4)</f>
        <v/>
      </c>
      <c r="B38" t="str">
        <f>IF(ISBLANK('VE adatbekérő űrlap'!C$4),"",'VE adatbekérő űrlap'!C$4)</f>
        <v/>
      </c>
      <c r="C38" t="str">
        <f t="shared" si="0"/>
        <v/>
      </c>
      <c r="D38" t="str">
        <f>IF(ISBLANK('VE adatbekérő űrlap'!D$4),"",'VE adatbekérő űrlap'!D$4)</f>
        <v/>
      </c>
      <c r="E38" t="str">
        <f>IF(ISBLANK('VE adatbekérő űrlap'!E$4),"",'VE adatbekérő űrlap'!E$4)</f>
        <v/>
      </c>
      <c r="F38" t="str">
        <f>IF(ISBLANK('VE adatbekérő űrlap'!F$4),"",'VE adatbekérő űrlap'!F$4)</f>
        <v/>
      </c>
      <c r="G38" t="str">
        <f>IF(ISBLANK('VE adatbekérő űrlap'!G$4),"",PROPER('VE adatbekérő űrlap'!G$4))</f>
        <v/>
      </c>
      <c r="H38" t="str">
        <f>IF(ISBLANK('VE adatbekérő űrlap'!H$4),"",LOWER('VE adatbekérő űrlap'!H$4))</f>
        <v/>
      </c>
      <c r="I38" t="str">
        <f>IF(ISBLANK('VE adatbekérő űrlap'!I$4),"",'VE adatbekérő űrlap'!I$4)</f>
        <v/>
      </c>
      <c r="J38" t="str">
        <f>IF(ISBLANK('VE adatbekérő űrlap'!J$4),"",PROPER('VE adatbekérő űrlap'!J$4))</f>
        <v/>
      </c>
      <c r="K38" t="str">
        <f>IF(ISBLANK('VE adatbekérő űrlap'!K$4),"",LOWER('VE adatbekérő űrlap'!K$4))</f>
        <v/>
      </c>
      <c r="L38" t="str">
        <f>IF(ISBLANK('VE adatbekérő űrlap'!L$4),"",'VE adatbekérő űrlap'!L$4)</f>
        <v/>
      </c>
      <c r="M38" t="str">
        <f>IF(ISBLANK('VE adatbekérő űrlap'!B44),"",'VE adatbekérő űrlap'!B44)</f>
        <v/>
      </c>
      <c r="N38" t="str">
        <f>IF(ISBLANK('VE adatbekérő űrlap'!C44),"",'VE adatbekérő űrlap'!C44)</f>
        <v/>
      </c>
      <c r="O38" t="str">
        <f>IF(ISBLANK('VE adatbekérő űrlap'!D44),"",'VE adatbekérő űrlap'!D44)</f>
        <v/>
      </c>
      <c r="P38" t="str">
        <f>IF(ISBLANK('VE adatbekérő űrlap'!E44),"",'VE adatbekérő űrlap'!E44)</f>
        <v/>
      </c>
      <c r="Q38" t="str">
        <f>IF(ISBLANK('VE adatbekérő űrlap'!F44),"",'VE adatbekérő űrlap'!F44)</f>
        <v/>
      </c>
      <c r="R38" t="str">
        <f>IF(ISBLANK('VE adatbekérő űrlap'!G44),"",'VE adatbekérő űrlap'!G44)</f>
        <v/>
      </c>
      <c r="S38" t="str">
        <f>IF(ISBLANK('VE adatbekérő űrlap'!H44),"",'VE adatbekérő űrlap'!H44)</f>
        <v/>
      </c>
      <c r="T38" t="str">
        <f>IF(ISBLANK('VE adatbekérő űrlap'!I44),"",'VE adatbekérő űrlap'!I44)</f>
        <v/>
      </c>
      <c r="U38" t="str">
        <f>IF(ISBLANK('VE adatbekérő űrlap'!J44),"",'VE adatbekérő űrlap'!J44)</f>
        <v/>
      </c>
      <c r="V38" t="str">
        <f>IF(ISBLANK('VE adatbekérő űrlap'!K44),"",'VE adatbekérő űrlap'!K44)</f>
        <v/>
      </c>
      <c r="W38" t="str">
        <f>IF(ISBLANK('VE adatbekérő űrlap'!L44),"",'VE adatbekérő űrlap'!L44)</f>
        <v/>
      </c>
      <c r="X38" t="str">
        <f>IF(ISBLANK('VE adatbekérő űrlap'!M44),"",'VE adatbekérő űrlap'!M44)</f>
        <v/>
      </c>
      <c r="Y38" t="str">
        <f>IF(ISBLANK('VE adatbekérő űrlap'!N44),"",'VE adatbekérő űrlap'!N44)</f>
        <v/>
      </c>
      <c r="Z38" t="str">
        <f>IF(ISBLANK('VE adatbekérő űrlap'!O44),"",'VE adatbekérő űrlap'!O44)</f>
        <v/>
      </c>
      <c r="AA38" t="str">
        <f>IF(ISBLANK('VE adatbekérő űrlap'!P44),"",'VE adatbekérő űrlap'!P44)</f>
        <v/>
      </c>
      <c r="AB38" t="str">
        <f>IF(ISBLANK('VE adatbekérő űrlap'!Q44),"",'VE adatbekérő űrlap'!Q44)</f>
        <v/>
      </c>
      <c r="AC38" t="str">
        <f>IF(ISBLANK('VE adatbekérő űrlap'!R44),"",'VE adatbekérő űrlap'!R44)</f>
        <v/>
      </c>
      <c r="AD38" t="str">
        <f>IF(ISBLANK('VE adatbekérő űrlap'!S44),"",'VE adatbekérő űrlap'!S44)</f>
        <v/>
      </c>
      <c r="AE38" t="str">
        <f>IF(ISBLANK('VE adatbekérő űrlap'!T44),"",'VE adatbekérő űrlap'!T44)</f>
        <v/>
      </c>
      <c r="AF38" s="4" t="str">
        <f>IF(ISBLANK('VE adatbekérő űrlap'!U44),"",'VE adatbekérő űrlap'!U44)</f>
        <v/>
      </c>
      <c r="AG38" s="4" t="str">
        <f>IF(ISBLANK('VE adatbekérő űrlap'!V44),"",'VE adatbekérő űrlap'!V44)</f>
        <v/>
      </c>
    </row>
    <row r="39" spans="1:33">
      <c r="A39" t="str">
        <f>IF(ISBLANK('VE adatbekérő űrlap'!B$4),"",'VE adatbekérő űrlap'!B$4)</f>
        <v/>
      </c>
      <c r="B39" t="str">
        <f>IF(ISBLANK('VE adatbekérő űrlap'!C$4),"",'VE adatbekérő űrlap'!C$4)</f>
        <v/>
      </c>
      <c r="C39" t="str">
        <f t="shared" si="0"/>
        <v/>
      </c>
      <c r="D39" t="str">
        <f>IF(ISBLANK('VE adatbekérő űrlap'!D$4),"",'VE adatbekérő űrlap'!D$4)</f>
        <v/>
      </c>
      <c r="E39" t="str">
        <f>IF(ISBLANK('VE adatbekérő űrlap'!E$4),"",'VE adatbekérő űrlap'!E$4)</f>
        <v/>
      </c>
      <c r="F39" t="str">
        <f>IF(ISBLANK('VE adatbekérő űrlap'!F$4),"",'VE adatbekérő űrlap'!F$4)</f>
        <v/>
      </c>
      <c r="G39" t="str">
        <f>IF(ISBLANK('VE adatbekérő űrlap'!G$4),"",PROPER('VE adatbekérő űrlap'!G$4))</f>
        <v/>
      </c>
      <c r="H39" t="str">
        <f>IF(ISBLANK('VE adatbekérő űrlap'!H$4),"",LOWER('VE adatbekérő űrlap'!H$4))</f>
        <v/>
      </c>
      <c r="I39" t="str">
        <f>IF(ISBLANK('VE adatbekérő űrlap'!I$4),"",'VE adatbekérő űrlap'!I$4)</f>
        <v/>
      </c>
      <c r="J39" t="str">
        <f>IF(ISBLANK('VE adatbekérő űrlap'!J$4),"",PROPER('VE adatbekérő űrlap'!J$4))</f>
        <v/>
      </c>
      <c r="K39" t="str">
        <f>IF(ISBLANK('VE adatbekérő űrlap'!K$4),"",LOWER('VE adatbekérő űrlap'!K$4))</f>
        <v/>
      </c>
      <c r="L39" t="str">
        <f>IF(ISBLANK('VE adatbekérő űrlap'!L$4),"",'VE adatbekérő űrlap'!L$4)</f>
        <v/>
      </c>
      <c r="M39" t="str">
        <f>IF(ISBLANK('VE adatbekérő űrlap'!B45),"",'VE adatbekérő űrlap'!B45)</f>
        <v/>
      </c>
      <c r="N39" t="str">
        <f>IF(ISBLANK('VE adatbekérő űrlap'!C45),"",'VE adatbekérő űrlap'!C45)</f>
        <v/>
      </c>
      <c r="O39" t="str">
        <f>IF(ISBLANK('VE adatbekérő űrlap'!D45),"",'VE adatbekérő űrlap'!D45)</f>
        <v/>
      </c>
      <c r="P39" t="str">
        <f>IF(ISBLANK('VE adatbekérő űrlap'!E45),"",'VE adatbekérő űrlap'!E45)</f>
        <v/>
      </c>
      <c r="Q39" t="str">
        <f>IF(ISBLANK('VE adatbekérő űrlap'!F45),"",'VE adatbekérő űrlap'!F45)</f>
        <v/>
      </c>
      <c r="R39" t="str">
        <f>IF(ISBLANK('VE adatbekérő űrlap'!G45),"",'VE adatbekérő űrlap'!G45)</f>
        <v/>
      </c>
      <c r="S39" t="str">
        <f>IF(ISBLANK('VE adatbekérő űrlap'!H45),"",'VE adatbekérő űrlap'!H45)</f>
        <v/>
      </c>
      <c r="T39" t="str">
        <f>IF(ISBLANK('VE adatbekérő űrlap'!I45),"",'VE adatbekérő űrlap'!I45)</f>
        <v/>
      </c>
      <c r="U39" t="str">
        <f>IF(ISBLANK('VE adatbekérő űrlap'!J45),"",'VE adatbekérő űrlap'!J45)</f>
        <v/>
      </c>
      <c r="V39" t="str">
        <f>IF(ISBLANK('VE adatbekérő űrlap'!K45),"",'VE adatbekérő űrlap'!K45)</f>
        <v/>
      </c>
      <c r="W39" t="str">
        <f>IF(ISBLANK('VE adatbekérő űrlap'!L45),"",'VE adatbekérő űrlap'!L45)</f>
        <v/>
      </c>
      <c r="X39" t="str">
        <f>IF(ISBLANK('VE adatbekérő űrlap'!M45),"",'VE adatbekérő űrlap'!M45)</f>
        <v/>
      </c>
      <c r="Y39" t="str">
        <f>IF(ISBLANK('VE adatbekérő űrlap'!N45),"",'VE adatbekérő űrlap'!N45)</f>
        <v/>
      </c>
      <c r="Z39" t="str">
        <f>IF(ISBLANK('VE adatbekérő űrlap'!O45),"",'VE adatbekérő űrlap'!O45)</f>
        <v/>
      </c>
      <c r="AA39" t="str">
        <f>IF(ISBLANK('VE adatbekérő űrlap'!P45),"",'VE adatbekérő űrlap'!P45)</f>
        <v/>
      </c>
      <c r="AB39" t="str">
        <f>IF(ISBLANK('VE adatbekérő űrlap'!Q45),"",'VE adatbekérő űrlap'!Q45)</f>
        <v/>
      </c>
      <c r="AC39" t="str">
        <f>IF(ISBLANK('VE adatbekérő űrlap'!R45),"",'VE adatbekérő űrlap'!R45)</f>
        <v/>
      </c>
      <c r="AD39" t="str">
        <f>IF(ISBLANK('VE adatbekérő űrlap'!S45),"",'VE adatbekérő űrlap'!S45)</f>
        <v/>
      </c>
      <c r="AE39" t="str">
        <f>IF(ISBLANK('VE adatbekérő űrlap'!T45),"",'VE adatbekérő űrlap'!T45)</f>
        <v/>
      </c>
      <c r="AF39" s="4" t="str">
        <f>IF(ISBLANK('VE adatbekérő űrlap'!U45),"",'VE adatbekérő űrlap'!U45)</f>
        <v/>
      </c>
      <c r="AG39" s="4" t="str">
        <f>IF(ISBLANK('VE adatbekérő űrlap'!V45),"",'VE adatbekérő űrlap'!V45)</f>
        <v/>
      </c>
    </row>
    <row r="40" spans="1:33">
      <c r="A40" t="str">
        <f>IF(ISBLANK('VE adatbekérő űrlap'!B$4),"",'VE adatbekérő űrlap'!B$4)</f>
        <v/>
      </c>
      <c r="B40" t="str">
        <f>IF(ISBLANK('VE adatbekérő űrlap'!C$4),"",'VE adatbekérő űrlap'!C$4)</f>
        <v/>
      </c>
      <c r="C40" t="str">
        <f t="shared" si="0"/>
        <v/>
      </c>
      <c r="D40" t="str">
        <f>IF(ISBLANK('VE adatbekérő űrlap'!D$4),"",'VE adatbekérő űrlap'!D$4)</f>
        <v/>
      </c>
      <c r="E40" t="str">
        <f>IF(ISBLANK('VE adatbekérő űrlap'!E$4),"",'VE adatbekérő űrlap'!E$4)</f>
        <v/>
      </c>
      <c r="F40" t="str">
        <f>IF(ISBLANK('VE adatbekérő űrlap'!F$4),"",'VE adatbekérő űrlap'!F$4)</f>
        <v/>
      </c>
      <c r="G40" t="str">
        <f>IF(ISBLANK('VE adatbekérő űrlap'!G$4),"",PROPER('VE adatbekérő űrlap'!G$4))</f>
        <v/>
      </c>
      <c r="H40" t="str">
        <f>IF(ISBLANK('VE adatbekérő űrlap'!H$4),"",LOWER('VE adatbekérő űrlap'!H$4))</f>
        <v/>
      </c>
      <c r="I40" t="str">
        <f>IF(ISBLANK('VE adatbekérő űrlap'!I$4),"",'VE adatbekérő űrlap'!I$4)</f>
        <v/>
      </c>
      <c r="J40" t="str">
        <f>IF(ISBLANK('VE adatbekérő űrlap'!J$4),"",PROPER('VE adatbekérő űrlap'!J$4))</f>
        <v/>
      </c>
      <c r="K40" t="str">
        <f>IF(ISBLANK('VE adatbekérő űrlap'!K$4),"",LOWER('VE adatbekérő űrlap'!K$4))</f>
        <v/>
      </c>
      <c r="L40" t="str">
        <f>IF(ISBLANK('VE adatbekérő űrlap'!L$4),"",'VE adatbekérő űrlap'!L$4)</f>
        <v/>
      </c>
      <c r="M40" t="str">
        <f>IF(ISBLANK('VE adatbekérő űrlap'!B46),"",'VE adatbekérő űrlap'!B46)</f>
        <v/>
      </c>
      <c r="N40" t="str">
        <f>IF(ISBLANK('VE adatbekérő űrlap'!C46),"",'VE adatbekérő űrlap'!C46)</f>
        <v/>
      </c>
      <c r="O40" t="str">
        <f>IF(ISBLANK('VE adatbekérő űrlap'!D46),"",'VE adatbekérő űrlap'!D46)</f>
        <v/>
      </c>
      <c r="P40" t="str">
        <f>IF(ISBLANK('VE adatbekérő űrlap'!E46),"",'VE adatbekérő űrlap'!E46)</f>
        <v/>
      </c>
      <c r="Q40" t="str">
        <f>IF(ISBLANK('VE adatbekérő űrlap'!F46),"",'VE adatbekérő űrlap'!F46)</f>
        <v/>
      </c>
      <c r="R40" t="str">
        <f>IF(ISBLANK('VE adatbekérő űrlap'!G46),"",'VE adatbekérő űrlap'!G46)</f>
        <v/>
      </c>
      <c r="S40" t="str">
        <f>IF(ISBLANK('VE adatbekérő űrlap'!H46),"",'VE adatbekérő űrlap'!H46)</f>
        <v/>
      </c>
      <c r="T40" t="str">
        <f>IF(ISBLANK('VE adatbekérő űrlap'!I46),"",'VE adatbekérő űrlap'!I46)</f>
        <v/>
      </c>
      <c r="U40" t="str">
        <f>IF(ISBLANK('VE adatbekérő űrlap'!J46),"",'VE adatbekérő űrlap'!J46)</f>
        <v/>
      </c>
      <c r="V40" t="str">
        <f>IF(ISBLANK('VE adatbekérő űrlap'!K46),"",'VE adatbekérő űrlap'!K46)</f>
        <v/>
      </c>
      <c r="W40" t="str">
        <f>IF(ISBLANK('VE adatbekérő űrlap'!L46),"",'VE adatbekérő űrlap'!L46)</f>
        <v/>
      </c>
      <c r="X40" t="str">
        <f>IF(ISBLANK('VE adatbekérő űrlap'!M46),"",'VE adatbekérő űrlap'!M46)</f>
        <v/>
      </c>
      <c r="Y40" t="str">
        <f>IF(ISBLANK('VE adatbekérő űrlap'!N46),"",'VE adatbekérő űrlap'!N46)</f>
        <v/>
      </c>
      <c r="Z40" t="str">
        <f>IF(ISBLANK('VE adatbekérő űrlap'!O46),"",'VE adatbekérő űrlap'!O46)</f>
        <v/>
      </c>
      <c r="AA40" t="str">
        <f>IF(ISBLANK('VE adatbekérő űrlap'!P46),"",'VE adatbekérő űrlap'!P46)</f>
        <v/>
      </c>
      <c r="AB40" t="str">
        <f>IF(ISBLANK('VE adatbekérő űrlap'!Q46),"",'VE adatbekérő űrlap'!Q46)</f>
        <v/>
      </c>
      <c r="AC40" t="str">
        <f>IF(ISBLANK('VE adatbekérő űrlap'!R46),"",'VE adatbekérő űrlap'!R46)</f>
        <v/>
      </c>
      <c r="AD40" t="str">
        <f>IF(ISBLANK('VE adatbekérő űrlap'!S46),"",'VE adatbekérő űrlap'!S46)</f>
        <v/>
      </c>
      <c r="AE40" t="str">
        <f>IF(ISBLANK('VE adatbekérő űrlap'!T46),"",'VE adatbekérő űrlap'!T46)</f>
        <v/>
      </c>
      <c r="AF40" s="4" t="str">
        <f>IF(ISBLANK('VE adatbekérő űrlap'!U46),"",'VE adatbekérő űrlap'!U46)</f>
        <v/>
      </c>
      <c r="AG40" s="4" t="str">
        <f>IF(ISBLANK('VE adatbekérő űrlap'!V46),"",'VE adatbekérő űrlap'!V46)</f>
        <v/>
      </c>
    </row>
    <row r="41" spans="1:33">
      <c r="A41" t="str">
        <f>IF(ISBLANK('VE adatbekérő űrlap'!B$4),"",'VE adatbekérő űrlap'!B$4)</f>
        <v/>
      </c>
      <c r="B41" t="str">
        <f>IF(ISBLANK('VE adatbekérő űrlap'!C$4),"",'VE adatbekérő űrlap'!C$4)</f>
        <v/>
      </c>
      <c r="C41" t="str">
        <f t="shared" si="0"/>
        <v/>
      </c>
      <c r="D41" t="str">
        <f>IF(ISBLANK('VE adatbekérő űrlap'!D$4),"",'VE adatbekérő űrlap'!D$4)</f>
        <v/>
      </c>
      <c r="E41" t="str">
        <f>IF(ISBLANK('VE adatbekérő űrlap'!E$4),"",'VE adatbekérő űrlap'!E$4)</f>
        <v/>
      </c>
      <c r="F41" t="str">
        <f>IF(ISBLANK('VE adatbekérő űrlap'!F$4),"",'VE adatbekérő űrlap'!F$4)</f>
        <v/>
      </c>
      <c r="G41" t="str">
        <f>IF(ISBLANK('VE adatbekérő űrlap'!G$4),"",PROPER('VE adatbekérő űrlap'!G$4))</f>
        <v/>
      </c>
      <c r="H41" t="str">
        <f>IF(ISBLANK('VE adatbekérő űrlap'!H$4),"",LOWER('VE adatbekérő űrlap'!H$4))</f>
        <v/>
      </c>
      <c r="I41" t="str">
        <f>IF(ISBLANK('VE adatbekérő űrlap'!I$4),"",'VE adatbekérő űrlap'!I$4)</f>
        <v/>
      </c>
      <c r="J41" t="str">
        <f>IF(ISBLANK('VE adatbekérő űrlap'!J$4),"",PROPER('VE adatbekérő űrlap'!J$4))</f>
        <v/>
      </c>
      <c r="K41" t="str">
        <f>IF(ISBLANK('VE adatbekérő űrlap'!K$4),"",LOWER('VE adatbekérő űrlap'!K$4))</f>
        <v/>
      </c>
      <c r="L41" t="str">
        <f>IF(ISBLANK('VE adatbekérő űrlap'!L$4),"",'VE adatbekérő űrlap'!L$4)</f>
        <v/>
      </c>
      <c r="M41" t="str">
        <f>IF(ISBLANK('VE adatbekérő űrlap'!B47),"",'VE adatbekérő űrlap'!B47)</f>
        <v/>
      </c>
      <c r="N41" t="str">
        <f>IF(ISBLANK('VE adatbekérő űrlap'!C47),"",'VE adatbekérő űrlap'!C47)</f>
        <v/>
      </c>
      <c r="O41" t="str">
        <f>IF(ISBLANK('VE adatbekérő űrlap'!D47),"",'VE adatbekérő űrlap'!D47)</f>
        <v/>
      </c>
      <c r="P41" t="str">
        <f>IF(ISBLANK('VE adatbekérő űrlap'!E47),"",'VE adatbekérő űrlap'!E47)</f>
        <v/>
      </c>
      <c r="Q41" t="str">
        <f>IF(ISBLANK('VE adatbekérő űrlap'!F47),"",'VE adatbekérő űrlap'!F47)</f>
        <v/>
      </c>
      <c r="R41" t="str">
        <f>IF(ISBLANK('VE adatbekérő űrlap'!G47),"",'VE adatbekérő űrlap'!G47)</f>
        <v/>
      </c>
      <c r="S41" t="str">
        <f>IF(ISBLANK('VE adatbekérő űrlap'!H47),"",'VE adatbekérő űrlap'!H47)</f>
        <v/>
      </c>
      <c r="T41" t="str">
        <f>IF(ISBLANK('VE adatbekérő űrlap'!I47),"",'VE adatbekérő űrlap'!I47)</f>
        <v/>
      </c>
      <c r="U41" t="str">
        <f>IF(ISBLANK('VE adatbekérő űrlap'!J47),"",'VE adatbekérő űrlap'!J47)</f>
        <v/>
      </c>
      <c r="V41" t="str">
        <f>IF(ISBLANK('VE adatbekérő űrlap'!K47),"",'VE adatbekérő űrlap'!K47)</f>
        <v/>
      </c>
      <c r="W41" t="str">
        <f>IF(ISBLANK('VE adatbekérő űrlap'!L47),"",'VE adatbekérő űrlap'!L47)</f>
        <v/>
      </c>
      <c r="X41" t="str">
        <f>IF(ISBLANK('VE adatbekérő űrlap'!M47),"",'VE adatbekérő űrlap'!M47)</f>
        <v/>
      </c>
      <c r="Y41" t="str">
        <f>IF(ISBLANK('VE adatbekérő űrlap'!N47),"",'VE adatbekérő űrlap'!N47)</f>
        <v/>
      </c>
      <c r="Z41" t="str">
        <f>IF(ISBLANK('VE adatbekérő űrlap'!O47),"",'VE adatbekérő űrlap'!O47)</f>
        <v/>
      </c>
      <c r="AA41" t="str">
        <f>IF(ISBLANK('VE adatbekérő űrlap'!P47),"",'VE adatbekérő űrlap'!P47)</f>
        <v/>
      </c>
      <c r="AB41" t="str">
        <f>IF(ISBLANK('VE adatbekérő űrlap'!Q47),"",'VE adatbekérő űrlap'!Q47)</f>
        <v/>
      </c>
      <c r="AC41" t="str">
        <f>IF(ISBLANK('VE adatbekérő űrlap'!R47),"",'VE adatbekérő űrlap'!R47)</f>
        <v/>
      </c>
      <c r="AD41" t="str">
        <f>IF(ISBLANK('VE adatbekérő űrlap'!S47),"",'VE adatbekérő űrlap'!S47)</f>
        <v/>
      </c>
      <c r="AE41" t="str">
        <f>IF(ISBLANK('VE adatbekérő űrlap'!T47),"",'VE adatbekérő űrlap'!T47)</f>
        <v/>
      </c>
      <c r="AF41" s="4" t="str">
        <f>IF(ISBLANK('VE adatbekérő űrlap'!U47),"",'VE adatbekérő űrlap'!U47)</f>
        <v/>
      </c>
      <c r="AG41" s="4" t="str">
        <f>IF(ISBLANK('VE adatbekérő űrlap'!V47),"",'VE adatbekérő űrlap'!V47)</f>
        <v/>
      </c>
    </row>
    <row r="42" spans="1:33">
      <c r="A42" t="str">
        <f>IF(ISBLANK('VE adatbekérő űrlap'!B$4),"",'VE adatbekérő űrlap'!B$4)</f>
        <v/>
      </c>
      <c r="B42" t="str">
        <f>IF(ISBLANK('VE adatbekérő űrlap'!C$4),"",'VE adatbekérő űrlap'!C$4)</f>
        <v/>
      </c>
      <c r="C42" t="str">
        <f t="shared" si="0"/>
        <v/>
      </c>
      <c r="D42" t="str">
        <f>IF(ISBLANK('VE adatbekérő űrlap'!D$4),"",'VE adatbekérő űrlap'!D$4)</f>
        <v/>
      </c>
      <c r="E42" t="str">
        <f>IF(ISBLANK('VE adatbekérő űrlap'!E$4),"",'VE adatbekérő űrlap'!E$4)</f>
        <v/>
      </c>
      <c r="F42" t="str">
        <f>IF(ISBLANK('VE adatbekérő űrlap'!F$4),"",'VE adatbekérő űrlap'!F$4)</f>
        <v/>
      </c>
      <c r="G42" t="str">
        <f>IF(ISBLANK('VE adatbekérő űrlap'!G$4),"",PROPER('VE adatbekérő űrlap'!G$4))</f>
        <v/>
      </c>
      <c r="H42" t="str">
        <f>IF(ISBLANK('VE adatbekérő űrlap'!H$4),"",LOWER('VE adatbekérő űrlap'!H$4))</f>
        <v/>
      </c>
      <c r="I42" t="str">
        <f>IF(ISBLANK('VE adatbekérő űrlap'!I$4),"",'VE adatbekérő űrlap'!I$4)</f>
        <v/>
      </c>
      <c r="J42" t="str">
        <f>IF(ISBLANK('VE adatbekérő űrlap'!J$4),"",PROPER('VE adatbekérő űrlap'!J$4))</f>
        <v/>
      </c>
      <c r="K42" t="str">
        <f>IF(ISBLANK('VE adatbekérő űrlap'!K$4),"",LOWER('VE adatbekérő űrlap'!K$4))</f>
        <v/>
      </c>
      <c r="L42" t="str">
        <f>IF(ISBLANK('VE adatbekérő űrlap'!L$4),"",'VE adatbekérő űrlap'!L$4)</f>
        <v/>
      </c>
      <c r="M42" t="str">
        <f>IF(ISBLANK('VE adatbekérő űrlap'!B48),"",'VE adatbekérő űrlap'!B48)</f>
        <v/>
      </c>
      <c r="N42" t="str">
        <f>IF(ISBLANK('VE adatbekérő űrlap'!C48),"",'VE adatbekérő űrlap'!C48)</f>
        <v/>
      </c>
      <c r="O42" t="str">
        <f>IF(ISBLANK('VE adatbekérő űrlap'!D48),"",'VE adatbekérő űrlap'!D48)</f>
        <v/>
      </c>
      <c r="P42" t="str">
        <f>IF(ISBLANK('VE adatbekérő űrlap'!E48),"",'VE adatbekérő űrlap'!E48)</f>
        <v/>
      </c>
      <c r="Q42" t="str">
        <f>IF(ISBLANK('VE adatbekérő űrlap'!F48),"",'VE adatbekérő űrlap'!F48)</f>
        <v/>
      </c>
      <c r="R42" t="str">
        <f>IF(ISBLANK('VE adatbekérő űrlap'!G48),"",'VE adatbekérő űrlap'!G48)</f>
        <v/>
      </c>
      <c r="S42" t="str">
        <f>IF(ISBLANK('VE adatbekérő űrlap'!H48),"",'VE adatbekérő űrlap'!H48)</f>
        <v/>
      </c>
      <c r="T42" t="str">
        <f>IF(ISBLANK('VE adatbekérő űrlap'!I48),"",'VE adatbekérő űrlap'!I48)</f>
        <v/>
      </c>
      <c r="U42" t="str">
        <f>IF(ISBLANK('VE adatbekérő űrlap'!J48),"",'VE adatbekérő űrlap'!J48)</f>
        <v/>
      </c>
      <c r="V42" t="str">
        <f>IF(ISBLANK('VE adatbekérő űrlap'!K48),"",'VE adatbekérő űrlap'!K48)</f>
        <v/>
      </c>
      <c r="W42" t="str">
        <f>IF(ISBLANK('VE adatbekérő űrlap'!L48),"",'VE adatbekérő űrlap'!L48)</f>
        <v/>
      </c>
      <c r="X42" t="str">
        <f>IF(ISBLANK('VE adatbekérő űrlap'!M48),"",'VE adatbekérő űrlap'!M48)</f>
        <v/>
      </c>
      <c r="Y42" t="str">
        <f>IF(ISBLANK('VE adatbekérő űrlap'!N48),"",'VE adatbekérő űrlap'!N48)</f>
        <v/>
      </c>
      <c r="Z42" t="str">
        <f>IF(ISBLANK('VE adatbekérő űrlap'!O48),"",'VE adatbekérő űrlap'!O48)</f>
        <v/>
      </c>
      <c r="AA42" t="str">
        <f>IF(ISBLANK('VE adatbekérő űrlap'!P48),"",'VE adatbekérő űrlap'!P48)</f>
        <v/>
      </c>
      <c r="AB42" t="str">
        <f>IF(ISBLANK('VE adatbekérő űrlap'!Q48),"",'VE adatbekérő űrlap'!Q48)</f>
        <v/>
      </c>
      <c r="AC42" t="str">
        <f>IF(ISBLANK('VE adatbekérő űrlap'!R48),"",'VE adatbekérő űrlap'!R48)</f>
        <v/>
      </c>
      <c r="AD42" t="str">
        <f>IF(ISBLANK('VE adatbekérő űrlap'!S48),"",'VE adatbekérő űrlap'!S48)</f>
        <v/>
      </c>
      <c r="AE42" t="str">
        <f>IF(ISBLANK('VE adatbekérő űrlap'!T48),"",'VE adatbekérő űrlap'!T48)</f>
        <v/>
      </c>
      <c r="AF42" s="4" t="str">
        <f>IF(ISBLANK('VE adatbekérő űrlap'!U48),"",'VE adatbekérő űrlap'!U48)</f>
        <v/>
      </c>
      <c r="AG42" s="4" t="str">
        <f>IF(ISBLANK('VE adatbekérő űrlap'!V48),"",'VE adatbekérő űrlap'!V48)</f>
        <v/>
      </c>
    </row>
    <row r="43" spans="1:33">
      <c r="A43" t="str">
        <f>IF(ISBLANK('VE adatbekérő űrlap'!B$4),"",'VE adatbekérő űrlap'!B$4)</f>
        <v/>
      </c>
      <c r="B43" t="str">
        <f>IF(ISBLANK('VE adatbekérő űrlap'!C$4),"",'VE adatbekérő űrlap'!C$4)</f>
        <v/>
      </c>
      <c r="C43" t="str">
        <f t="shared" si="0"/>
        <v/>
      </c>
      <c r="D43" t="str">
        <f>IF(ISBLANK('VE adatbekérő űrlap'!D$4),"",'VE adatbekérő űrlap'!D$4)</f>
        <v/>
      </c>
      <c r="E43" t="str">
        <f>IF(ISBLANK('VE adatbekérő űrlap'!E$4),"",'VE adatbekérő űrlap'!E$4)</f>
        <v/>
      </c>
      <c r="F43" t="str">
        <f>IF(ISBLANK('VE adatbekérő űrlap'!F$4),"",'VE adatbekérő űrlap'!F$4)</f>
        <v/>
      </c>
      <c r="G43" t="str">
        <f>IF(ISBLANK('VE adatbekérő űrlap'!G$4),"",PROPER('VE adatbekérő űrlap'!G$4))</f>
        <v/>
      </c>
      <c r="H43" t="str">
        <f>IF(ISBLANK('VE adatbekérő űrlap'!H$4),"",LOWER('VE adatbekérő űrlap'!H$4))</f>
        <v/>
      </c>
      <c r="I43" t="str">
        <f>IF(ISBLANK('VE adatbekérő űrlap'!I$4),"",'VE adatbekérő űrlap'!I$4)</f>
        <v/>
      </c>
      <c r="J43" t="str">
        <f>IF(ISBLANK('VE adatbekérő űrlap'!J$4),"",PROPER('VE adatbekérő űrlap'!J$4))</f>
        <v/>
      </c>
      <c r="K43" t="str">
        <f>IF(ISBLANK('VE adatbekérő űrlap'!K$4),"",LOWER('VE adatbekérő űrlap'!K$4))</f>
        <v/>
      </c>
      <c r="L43" t="str">
        <f>IF(ISBLANK('VE adatbekérő űrlap'!L$4),"",'VE adatbekérő űrlap'!L$4)</f>
        <v/>
      </c>
      <c r="M43" t="str">
        <f>IF(ISBLANK('VE adatbekérő űrlap'!B49),"",'VE adatbekérő űrlap'!B49)</f>
        <v/>
      </c>
      <c r="N43" t="str">
        <f>IF(ISBLANK('VE adatbekérő űrlap'!C49),"",'VE adatbekérő űrlap'!C49)</f>
        <v/>
      </c>
      <c r="O43" t="str">
        <f>IF(ISBLANK('VE adatbekérő űrlap'!D49),"",'VE adatbekérő űrlap'!D49)</f>
        <v/>
      </c>
      <c r="P43" t="str">
        <f>IF(ISBLANK('VE adatbekérő űrlap'!E49),"",'VE adatbekérő űrlap'!E49)</f>
        <v/>
      </c>
      <c r="Q43" t="str">
        <f>IF(ISBLANK('VE adatbekérő űrlap'!F49),"",'VE adatbekérő űrlap'!F49)</f>
        <v/>
      </c>
      <c r="R43" t="str">
        <f>IF(ISBLANK('VE adatbekérő űrlap'!G49),"",'VE adatbekérő űrlap'!G49)</f>
        <v/>
      </c>
      <c r="S43" t="str">
        <f>IF(ISBLANK('VE adatbekérő űrlap'!H49),"",'VE adatbekérő űrlap'!H49)</f>
        <v/>
      </c>
      <c r="T43" t="str">
        <f>IF(ISBLANK('VE adatbekérő űrlap'!I49),"",'VE adatbekérő űrlap'!I49)</f>
        <v/>
      </c>
      <c r="U43" t="str">
        <f>IF(ISBLANK('VE adatbekérő űrlap'!J49),"",'VE adatbekérő űrlap'!J49)</f>
        <v/>
      </c>
      <c r="V43" t="str">
        <f>IF(ISBLANK('VE adatbekérő űrlap'!K49),"",'VE adatbekérő űrlap'!K49)</f>
        <v/>
      </c>
      <c r="W43" t="str">
        <f>IF(ISBLANK('VE adatbekérő űrlap'!L49),"",'VE adatbekérő űrlap'!L49)</f>
        <v/>
      </c>
      <c r="X43" t="str">
        <f>IF(ISBLANK('VE adatbekérő űrlap'!M49),"",'VE adatbekérő űrlap'!M49)</f>
        <v/>
      </c>
      <c r="Y43" t="str">
        <f>IF(ISBLANK('VE adatbekérő űrlap'!N49),"",'VE adatbekérő űrlap'!N49)</f>
        <v/>
      </c>
      <c r="Z43" t="str">
        <f>IF(ISBLANK('VE adatbekérő űrlap'!O49),"",'VE adatbekérő űrlap'!O49)</f>
        <v/>
      </c>
      <c r="AA43" t="str">
        <f>IF(ISBLANK('VE adatbekérő űrlap'!P49),"",'VE adatbekérő űrlap'!P49)</f>
        <v/>
      </c>
      <c r="AB43" t="str">
        <f>IF(ISBLANK('VE adatbekérő űrlap'!Q49),"",'VE adatbekérő űrlap'!Q49)</f>
        <v/>
      </c>
      <c r="AC43" t="str">
        <f>IF(ISBLANK('VE adatbekérő űrlap'!R49),"",'VE adatbekérő űrlap'!R49)</f>
        <v/>
      </c>
      <c r="AD43" t="str">
        <f>IF(ISBLANK('VE adatbekérő űrlap'!S49),"",'VE adatbekérő űrlap'!S49)</f>
        <v/>
      </c>
      <c r="AE43" t="str">
        <f>IF(ISBLANK('VE adatbekérő űrlap'!T49),"",'VE adatbekérő űrlap'!T49)</f>
        <v/>
      </c>
      <c r="AF43" s="4" t="str">
        <f>IF(ISBLANK('VE adatbekérő űrlap'!U49),"",'VE adatbekérő űrlap'!U49)</f>
        <v/>
      </c>
      <c r="AG43" s="4" t="str">
        <f>IF(ISBLANK('VE adatbekérő űrlap'!V49),"",'VE adatbekérő űrlap'!V49)</f>
        <v/>
      </c>
    </row>
    <row r="44" spans="1:33">
      <c r="A44" t="str">
        <f>IF(ISBLANK('VE adatbekérő űrlap'!B$4),"",'VE adatbekérő űrlap'!B$4)</f>
        <v/>
      </c>
      <c r="B44" t="str">
        <f>IF(ISBLANK('VE adatbekérő űrlap'!C$4),"",'VE adatbekérő űrlap'!C$4)</f>
        <v/>
      </c>
      <c r="C44" t="str">
        <f t="shared" si="0"/>
        <v/>
      </c>
      <c r="D44" t="str">
        <f>IF(ISBLANK('VE adatbekérő űrlap'!D$4),"",'VE adatbekérő űrlap'!D$4)</f>
        <v/>
      </c>
      <c r="E44" t="str">
        <f>IF(ISBLANK('VE adatbekérő űrlap'!E$4),"",'VE adatbekérő űrlap'!E$4)</f>
        <v/>
      </c>
      <c r="F44" t="str">
        <f>IF(ISBLANK('VE adatbekérő űrlap'!F$4),"",'VE adatbekérő űrlap'!F$4)</f>
        <v/>
      </c>
      <c r="G44" t="str">
        <f>IF(ISBLANK('VE adatbekérő űrlap'!G$4),"",PROPER('VE adatbekérő űrlap'!G$4))</f>
        <v/>
      </c>
      <c r="H44" t="str">
        <f>IF(ISBLANK('VE adatbekérő űrlap'!H$4),"",LOWER('VE adatbekérő űrlap'!H$4))</f>
        <v/>
      </c>
      <c r="I44" t="str">
        <f>IF(ISBLANK('VE adatbekérő űrlap'!I$4),"",'VE adatbekérő űrlap'!I$4)</f>
        <v/>
      </c>
      <c r="J44" t="str">
        <f>IF(ISBLANK('VE adatbekérő űrlap'!J$4),"",PROPER('VE adatbekérő űrlap'!J$4))</f>
        <v/>
      </c>
      <c r="K44" t="str">
        <f>IF(ISBLANK('VE adatbekérő űrlap'!K$4),"",LOWER('VE adatbekérő űrlap'!K$4))</f>
        <v/>
      </c>
      <c r="L44" t="str">
        <f>IF(ISBLANK('VE adatbekérő űrlap'!L$4),"",'VE adatbekérő űrlap'!L$4)</f>
        <v/>
      </c>
      <c r="M44" t="str">
        <f>IF(ISBLANK('VE adatbekérő űrlap'!B50),"",'VE adatbekérő űrlap'!B50)</f>
        <v/>
      </c>
      <c r="N44" t="str">
        <f>IF(ISBLANK('VE adatbekérő űrlap'!C50),"",'VE adatbekérő űrlap'!C50)</f>
        <v/>
      </c>
      <c r="O44" t="str">
        <f>IF(ISBLANK('VE adatbekérő űrlap'!D50),"",'VE adatbekérő űrlap'!D50)</f>
        <v/>
      </c>
      <c r="P44" t="str">
        <f>IF(ISBLANK('VE adatbekérő űrlap'!E50),"",'VE adatbekérő űrlap'!E50)</f>
        <v/>
      </c>
      <c r="Q44" t="str">
        <f>IF(ISBLANK('VE adatbekérő űrlap'!F50),"",'VE adatbekérő űrlap'!F50)</f>
        <v/>
      </c>
      <c r="R44" t="str">
        <f>IF(ISBLANK('VE adatbekérő űrlap'!G50),"",'VE adatbekérő űrlap'!G50)</f>
        <v/>
      </c>
      <c r="S44" t="str">
        <f>IF(ISBLANK('VE adatbekérő űrlap'!H50),"",'VE adatbekérő űrlap'!H50)</f>
        <v/>
      </c>
      <c r="T44" t="str">
        <f>IF(ISBLANK('VE adatbekérő űrlap'!I50),"",'VE adatbekérő űrlap'!I50)</f>
        <v/>
      </c>
      <c r="U44" t="str">
        <f>IF(ISBLANK('VE adatbekérő űrlap'!J50),"",'VE adatbekérő űrlap'!J50)</f>
        <v/>
      </c>
      <c r="V44" t="str">
        <f>IF(ISBLANK('VE adatbekérő űrlap'!K50),"",'VE adatbekérő űrlap'!K50)</f>
        <v/>
      </c>
      <c r="W44" t="str">
        <f>IF(ISBLANK('VE adatbekérő űrlap'!L50),"",'VE adatbekérő űrlap'!L50)</f>
        <v/>
      </c>
      <c r="X44" t="str">
        <f>IF(ISBLANK('VE adatbekérő űrlap'!M50),"",'VE adatbekérő űrlap'!M50)</f>
        <v/>
      </c>
      <c r="Y44" t="str">
        <f>IF(ISBLANK('VE adatbekérő űrlap'!N50),"",'VE adatbekérő űrlap'!N50)</f>
        <v/>
      </c>
      <c r="Z44" t="str">
        <f>IF(ISBLANK('VE adatbekérő űrlap'!O50),"",'VE adatbekérő űrlap'!O50)</f>
        <v/>
      </c>
      <c r="AA44" t="str">
        <f>IF(ISBLANK('VE adatbekérő űrlap'!P50),"",'VE adatbekérő űrlap'!P50)</f>
        <v/>
      </c>
      <c r="AB44" t="str">
        <f>IF(ISBLANK('VE adatbekérő űrlap'!Q50),"",'VE adatbekérő űrlap'!Q50)</f>
        <v/>
      </c>
      <c r="AC44" t="str">
        <f>IF(ISBLANK('VE adatbekérő űrlap'!R50),"",'VE adatbekérő űrlap'!R50)</f>
        <v/>
      </c>
      <c r="AD44" t="str">
        <f>IF(ISBLANK('VE adatbekérő űrlap'!S50),"",'VE adatbekérő űrlap'!S50)</f>
        <v/>
      </c>
      <c r="AE44" t="str">
        <f>IF(ISBLANK('VE adatbekérő űrlap'!T50),"",'VE adatbekérő űrlap'!T50)</f>
        <v/>
      </c>
      <c r="AF44" s="4" t="str">
        <f>IF(ISBLANK('VE adatbekérő űrlap'!U50),"",'VE adatbekérő űrlap'!U50)</f>
        <v/>
      </c>
      <c r="AG44" s="4" t="str">
        <f>IF(ISBLANK('VE adatbekérő űrlap'!V50),"",'VE adatbekérő űrlap'!V50)</f>
        <v/>
      </c>
    </row>
    <row r="45" spans="1:33">
      <c r="A45" t="str">
        <f>IF(ISBLANK('VE adatbekérő űrlap'!B$4),"",'VE adatbekérő űrlap'!B$4)</f>
        <v/>
      </c>
      <c r="B45" t="str">
        <f>IF(ISBLANK('VE adatbekérő űrlap'!C$4),"",'VE adatbekérő űrlap'!C$4)</f>
        <v/>
      </c>
      <c r="C45" t="str">
        <f t="shared" si="0"/>
        <v/>
      </c>
      <c r="D45" t="str">
        <f>IF(ISBLANK('VE adatbekérő űrlap'!D$4),"",'VE adatbekérő űrlap'!D$4)</f>
        <v/>
      </c>
      <c r="E45" t="str">
        <f>IF(ISBLANK('VE adatbekérő űrlap'!E$4),"",'VE adatbekérő űrlap'!E$4)</f>
        <v/>
      </c>
      <c r="F45" t="str">
        <f>IF(ISBLANK('VE adatbekérő űrlap'!F$4),"",'VE adatbekérő űrlap'!F$4)</f>
        <v/>
      </c>
      <c r="G45" t="str">
        <f>IF(ISBLANK('VE adatbekérő űrlap'!G$4),"",PROPER('VE adatbekérő űrlap'!G$4))</f>
        <v/>
      </c>
      <c r="H45" t="str">
        <f>IF(ISBLANK('VE adatbekérő űrlap'!H$4),"",LOWER('VE adatbekérő űrlap'!H$4))</f>
        <v/>
      </c>
      <c r="I45" t="str">
        <f>IF(ISBLANK('VE adatbekérő űrlap'!I$4),"",'VE adatbekérő űrlap'!I$4)</f>
        <v/>
      </c>
      <c r="J45" t="str">
        <f>IF(ISBLANK('VE adatbekérő űrlap'!J$4),"",PROPER('VE adatbekérő űrlap'!J$4))</f>
        <v/>
      </c>
      <c r="K45" t="str">
        <f>IF(ISBLANK('VE adatbekérő űrlap'!K$4),"",LOWER('VE adatbekérő űrlap'!K$4))</f>
        <v/>
      </c>
      <c r="L45" t="str">
        <f>IF(ISBLANK('VE adatbekérő űrlap'!L$4),"",'VE adatbekérő űrlap'!L$4)</f>
        <v/>
      </c>
      <c r="M45" t="str">
        <f>IF(ISBLANK('VE adatbekérő űrlap'!B51),"",'VE adatbekérő űrlap'!B51)</f>
        <v/>
      </c>
      <c r="N45" t="str">
        <f>IF(ISBLANK('VE adatbekérő űrlap'!C51),"",'VE adatbekérő űrlap'!C51)</f>
        <v/>
      </c>
      <c r="O45" t="str">
        <f>IF(ISBLANK('VE adatbekérő űrlap'!D51),"",'VE adatbekérő űrlap'!D51)</f>
        <v/>
      </c>
      <c r="P45" t="str">
        <f>IF(ISBLANK('VE adatbekérő űrlap'!E51),"",'VE adatbekérő űrlap'!E51)</f>
        <v/>
      </c>
      <c r="Q45" t="str">
        <f>IF(ISBLANK('VE adatbekérő űrlap'!F51),"",'VE adatbekérő űrlap'!F51)</f>
        <v/>
      </c>
      <c r="R45" t="str">
        <f>IF(ISBLANK('VE adatbekérő űrlap'!G51),"",'VE adatbekérő űrlap'!G51)</f>
        <v/>
      </c>
      <c r="S45" t="str">
        <f>IF(ISBLANK('VE adatbekérő űrlap'!H51),"",'VE adatbekérő űrlap'!H51)</f>
        <v/>
      </c>
      <c r="T45" t="str">
        <f>IF(ISBLANK('VE adatbekérő űrlap'!I51),"",'VE adatbekérő űrlap'!I51)</f>
        <v/>
      </c>
      <c r="U45" t="str">
        <f>IF(ISBLANK('VE adatbekérő űrlap'!J51),"",'VE adatbekérő űrlap'!J51)</f>
        <v/>
      </c>
      <c r="V45" t="str">
        <f>IF(ISBLANK('VE adatbekérő űrlap'!K51),"",'VE adatbekérő űrlap'!K51)</f>
        <v/>
      </c>
      <c r="W45" t="str">
        <f>IF(ISBLANK('VE adatbekérő űrlap'!L51),"",'VE adatbekérő űrlap'!L51)</f>
        <v/>
      </c>
      <c r="X45" t="str">
        <f>IF(ISBLANK('VE adatbekérő űrlap'!M51),"",'VE adatbekérő űrlap'!M51)</f>
        <v/>
      </c>
      <c r="Y45" t="str">
        <f>IF(ISBLANK('VE adatbekérő űrlap'!N51),"",'VE adatbekérő űrlap'!N51)</f>
        <v/>
      </c>
      <c r="Z45" t="str">
        <f>IF(ISBLANK('VE adatbekérő űrlap'!O51),"",'VE adatbekérő űrlap'!O51)</f>
        <v/>
      </c>
      <c r="AA45" t="str">
        <f>IF(ISBLANK('VE adatbekérő űrlap'!P51),"",'VE adatbekérő űrlap'!P51)</f>
        <v/>
      </c>
      <c r="AB45" t="str">
        <f>IF(ISBLANK('VE adatbekérő űrlap'!Q51),"",'VE adatbekérő űrlap'!Q51)</f>
        <v/>
      </c>
      <c r="AC45" t="str">
        <f>IF(ISBLANK('VE adatbekérő űrlap'!R51),"",'VE adatbekérő űrlap'!R51)</f>
        <v/>
      </c>
      <c r="AD45" t="str">
        <f>IF(ISBLANK('VE adatbekérő űrlap'!S51),"",'VE adatbekérő űrlap'!S51)</f>
        <v/>
      </c>
      <c r="AE45" t="str">
        <f>IF(ISBLANK('VE adatbekérő űrlap'!T51),"",'VE adatbekérő űrlap'!T51)</f>
        <v/>
      </c>
      <c r="AF45" s="4" t="str">
        <f>IF(ISBLANK('VE adatbekérő űrlap'!U51),"",'VE adatbekérő űrlap'!U51)</f>
        <v/>
      </c>
      <c r="AG45" s="4" t="str">
        <f>IF(ISBLANK('VE adatbekérő űrlap'!V51),"",'VE adatbekérő űrlap'!V51)</f>
        <v/>
      </c>
    </row>
    <row r="46" spans="1:33">
      <c r="A46" t="str">
        <f>IF(ISBLANK('VE adatbekérő űrlap'!B$4),"",'VE adatbekérő űrlap'!B$4)</f>
        <v/>
      </c>
      <c r="B46" t="str">
        <f>IF(ISBLANK('VE adatbekérő űrlap'!C$4),"",'VE adatbekérő űrlap'!C$4)</f>
        <v/>
      </c>
      <c r="C46" t="str">
        <f t="shared" si="0"/>
        <v/>
      </c>
      <c r="D46" t="str">
        <f>IF(ISBLANK('VE adatbekérő űrlap'!D$4),"",'VE adatbekérő űrlap'!D$4)</f>
        <v/>
      </c>
      <c r="E46" t="str">
        <f>IF(ISBLANK('VE adatbekérő űrlap'!E$4),"",'VE adatbekérő űrlap'!E$4)</f>
        <v/>
      </c>
      <c r="F46" t="str">
        <f>IF(ISBLANK('VE adatbekérő űrlap'!F$4),"",'VE adatbekérő űrlap'!F$4)</f>
        <v/>
      </c>
      <c r="G46" t="str">
        <f>IF(ISBLANK('VE adatbekérő űrlap'!G$4),"",PROPER('VE adatbekérő űrlap'!G$4))</f>
        <v/>
      </c>
      <c r="H46" t="str">
        <f>IF(ISBLANK('VE adatbekérő űrlap'!H$4),"",LOWER('VE adatbekérő űrlap'!H$4))</f>
        <v/>
      </c>
      <c r="I46" t="str">
        <f>IF(ISBLANK('VE adatbekérő űrlap'!I$4),"",'VE adatbekérő űrlap'!I$4)</f>
        <v/>
      </c>
      <c r="J46" t="str">
        <f>IF(ISBLANK('VE adatbekérő űrlap'!J$4),"",PROPER('VE adatbekérő űrlap'!J$4))</f>
        <v/>
      </c>
      <c r="K46" t="str">
        <f>IF(ISBLANK('VE adatbekérő űrlap'!K$4),"",LOWER('VE adatbekérő űrlap'!K$4))</f>
        <v/>
      </c>
      <c r="L46" t="str">
        <f>IF(ISBLANK('VE adatbekérő űrlap'!L$4),"",'VE adatbekérő űrlap'!L$4)</f>
        <v/>
      </c>
      <c r="M46" t="str">
        <f>IF(ISBLANK('VE adatbekérő űrlap'!B52),"",'VE adatbekérő űrlap'!B52)</f>
        <v/>
      </c>
      <c r="N46" t="str">
        <f>IF(ISBLANK('VE adatbekérő űrlap'!C52),"",'VE adatbekérő űrlap'!C52)</f>
        <v/>
      </c>
      <c r="O46" t="str">
        <f>IF(ISBLANK('VE adatbekérő űrlap'!D52),"",'VE adatbekérő űrlap'!D52)</f>
        <v/>
      </c>
      <c r="P46" t="str">
        <f>IF(ISBLANK('VE adatbekérő űrlap'!E52),"",'VE adatbekérő űrlap'!E52)</f>
        <v/>
      </c>
      <c r="Q46" t="str">
        <f>IF(ISBLANK('VE adatbekérő űrlap'!F52),"",'VE adatbekérő űrlap'!F52)</f>
        <v/>
      </c>
      <c r="R46" t="str">
        <f>IF(ISBLANK('VE adatbekérő űrlap'!G52),"",'VE adatbekérő űrlap'!G52)</f>
        <v/>
      </c>
      <c r="S46" t="str">
        <f>IF(ISBLANK('VE adatbekérő űrlap'!H52),"",'VE adatbekérő űrlap'!H52)</f>
        <v/>
      </c>
      <c r="T46" t="str">
        <f>IF(ISBLANK('VE adatbekérő űrlap'!I52),"",'VE adatbekérő űrlap'!I52)</f>
        <v/>
      </c>
      <c r="U46" t="str">
        <f>IF(ISBLANK('VE adatbekérő űrlap'!J52),"",'VE adatbekérő űrlap'!J52)</f>
        <v/>
      </c>
      <c r="V46" t="str">
        <f>IF(ISBLANK('VE adatbekérő űrlap'!K52),"",'VE adatbekérő űrlap'!K52)</f>
        <v/>
      </c>
      <c r="W46" t="str">
        <f>IF(ISBLANK('VE adatbekérő űrlap'!L52),"",'VE adatbekérő űrlap'!L52)</f>
        <v/>
      </c>
      <c r="X46" t="str">
        <f>IF(ISBLANK('VE adatbekérő űrlap'!M52),"",'VE adatbekérő űrlap'!M52)</f>
        <v/>
      </c>
      <c r="Y46" t="str">
        <f>IF(ISBLANK('VE adatbekérő űrlap'!N52),"",'VE adatbekérő űrlap'!N52)</f>
        <v/>
      </c>
      <c r="Z46" t="str">
        <f>IF(ISBLANK('VE adatbekérő űrlap'!O52),"",'VE adatbekérő űrlap'!O52)</f>
        <v/>
      </c>
      <c r="AA46" t="str">
        <f>IF(ISBLANK('VE adatbekérő űrlap'!P52),"",'VE adatbekérő űrlap'!P52)</f>
        <v/>
      </c>
      <c r="AB46" t="str">
        <f>IF(ISBLANK('VE adatbekérő űrlap'!Q52),"",'VE adatbekérő űrlap'!Q52)</f>
        <v/>
      </c>
      <c r="AC46" t="str">
        <f>IF(ISBLANK('VE adatbekérő űrlap'!R52),"",'VE adatbekérő űrlap'!R52)</f>
        <v/>
      </c>
      <c r="AD46" t="str">
        <f>IF(ISBLANK('VE adatbekérő űrlap'!S52),"",'VE adatbekérő űrlap'!S52)</f>
        <v/>
      </c>
      <c r="AE46" t="str">
        <f>IF(ISBLANK('VE adatbekérő űrlap'!T52),"",'VE adatbekérő űrlap'!T52)</f>
        <v/>
      </c>
      <c r="AF46" s="4" t="str">
        <f>IF(ISBLANK('VE adatbekérő űrlap'!U52),"",'VE adatbekérő űrlap'!U52)</f>
        <v/>
      </c>
      <c r="AG46" s="4" t="str">
        <f>IF(ISBLANK('VE adatbekérő űrlap'!V52),"",'VE adatbekérő űrlap'!V52)</f>
        <v/>
      </c>
    </row>
    <row r="47" spans="1:33">
      <c r="A47" t="str">
        <f>IF(ISBLANK('VE adatbekérő űrlap'!B$4),"",'VE adatbekérő űrlap'!B$4)</f>
        <v/>
      </c>
      <c r="B47" t="str">
        <f>IF(ISBLANK('VE adatbekérő űrlap'!C$4),"",'VE adatbekérő űrlap'!C$4)</f>
        <v/>
      </c>
      <c r="C47" t="str">
        <f t="shared" si="0"/>
        <v/>
      </c>
      <c r="D47" t="str">
        <f>IF(ISBLANK('VE adatbekérő űrlap'!D$4),"",'VE adatbekérő űrlap'!D$4)</f>
        <v/>
      </c>
      <c r="E47" t="str">
        <f>IF(ISBLANK('VE adatbekérő űrlap'!E$4),"",'VE adatbekérő űrlap'!E$4)</f>
        <v/>
      </c>
      <c r="F47" t="str">
        <f>IF(ISBLANK('VE adatbekérő űrlap'!F$4),"",'VE adatbekérő űrlap'!F$4)</f>
        <v/>
      </c>
      <c r="G47" t="str">
        <f>IF(ISBLANK('VE adatbekérő űrlap'!G$4),"",PROPER('VE adatbekérő űrlap'!G$4))</f>
        <v/>
      </c>
      <c r="H47" t="str">
        <f>IF(ISBLANK('VE adatbekérő űrlap'!H$4),"",LOWER('VE adatbekérő űrlap'!H$4))</f>
        <v/>
      </c>
      <c r="I47" t="str">
        <f>IF(ISBLANK('VE adatbekérő űrlap'!I$4),"",'VE adatbekérő űrlap'!I$4)</f>
        <v/>
      </c>
      <c r="J47" t="str">
        <f>IF(ISBLANK('VE adatbekérő űrlap'!J$4),"",PROPER('VE adatbekérő űrlap'!J$4))</f>
        <v/>
      </c>
      <c r="K47" t="str">
        <f>IF(ISBLANK('VE adatbekérő űrlap'!K$4),"",LOWER('VE adatbekérő űrlap'!K$4))</f>
        <v/>
      </c>
      <c r="L47" t="str">
        <f>IF(ISBLANK('VE adatbekérő űrlap'!L$4),"",'VE adatbekérő űrlap'!L$4)</f>
        <v/>
      </c>
      <c r="M47" t="str">
        <f>IF(ISBLANK('VE adatbekérő űrlap'!B53),"",'VE adatbekérő űrlap'!B53)</f>
        <v/>
      </c>
      <c r="N47" t="str">
        <f>IF(ISBLANK('VE adatbekérő űrlap'!C53),"",'VE adatbekérő űrlap'!C53)</f>
        <v/>
      </c>
      <c r="O47" t="str">
        <f>IF(ISBLANK('VE adatbekérő űrlap'!D53),"",'VE adatbekérő űrlap'!D53)</f>
        <v/>
      </c>
      <c r="P47" t="str">
        <f>IF(ISBLANK('VE adatbekérő űrlap'!E53),"",'VE adatbekérő űrlap'!E53)</f>
        <v/>
      </c>
      <c r="Q47" t="str">
        <f>IF(ISBLANK('VE adatbekérő űrlap'!F53),"",'VE adatbekérő űrlap'!F53)</f>
        <v/>
      </c>
      <c r="R47" t="str">
        <f>IF(ISBLANK('VE adatbekérő űrlap'!G53),"",'VE adatbekérő űrlap'!G53)</f>
        <v/>
      </c>
      <c r="S47" t="str">
        <f>IF(ISBLANK('VE adatbekérő űrlap'!H53),"",'VE adatbekérő űrlap'!H53)</f>
        <v/>
      </c>
      <c r="T47" t="str">
        <f>IF(ISBLANK('VE adatbekérő űrlap'!I53),"",'VE adatbekérő űrlap'!I53)</f>
        <v/>
      </c>
      <c r="U47" t="str">
        <f>IF(ISBLANK('VE adatbekérő űrlap'!J53),"",'VE adatbekérő űrlap'!J53)</f>
        <v/>
      </c>
      <c r="V47" t="str">
        <f>IF(ISBLANK('VE adatbekérő űrlap'!K53),"",'VE adatbekérő űrlap'!K53)</f>
        <v/>
      </c>
      <c r="W47" t="str">
        <f>IF(ISBLANK('VE adatbekérő űrlap'!L53),"",'VE adatbekérő űrlap'!L53)</f>
        <v/>
      </c>
      <c r="X47" t="str">
        <f>IF(ISBLANK('VE adatbekérő űrlap'!M53),"",'VE adatbekérő űrlap'!M53)</f>
        <v/>
      </c>
      <c r="Y47" t="str">
        <f>IF(ISBLANK('VE adatbekérő űrlap'!N53),"",'VE adatbekérő űrlap'!N53)</f>
        <v/>
      </c>
      <c r="Z47" t="str">
        <f>IF(ISBLANK('VE adatbekérő űrlap'!O53),"",'VE adatbekérő űrlap'!O53)</f>
        <v/>
      </c>
      <c r="AA47" t="str">
        <f>IF(ISBLANK('VE adatbekérő űrlap'!P53),"",'VE adatbekérő űrlap'!P53)</f>
        <v/>
      </c>
      <c r="AB47" t="str">
        <f>IF(ISBLANK('VE adatbekérő űrlap'!Q53),"",'VE adatbekérő űrlap'!Q53)</f>
        <v/>
      </c>
      <c r="AC47" t="str">
        <f>IF(ISBLANK('VE adatbekérő űrlap'!R53),"",'VE adatbekérő űrlap'!R53)</f>
        <v/>
      </c>
      <c r="AD47" t="str">
        <f>IF(ISBLANK('VE adatbekérő űrlap'!S53),"",'VE adatbekérő űrlap'!S53)</f>
        <v/>
      </c>
      <c r="AE47" t="str">
        <f>IF(ISBLANK('VE adatbekérő űrlap'!T53),"",'VE adatbekérő űrlap'!T53)</f>
        <v/>
      </c>
      <c r="AF47" s="4" t="str">
        <f>IF(ISBLANK('VE adatbekérő űrlap'!U53),"",'VE adatbekérő űrlap'!U53)</f>
        <v/>
      </c>
      <c r="AG47" s="4" t="str">
        <f>IF(ISBLANK('VE adatbekérő űrlap'!V53),"",'VE adatbekérő űrlap'!V53)</f>
        <v/>
      </c>
    </row>
    <row r="48" spans="1:33">
      <c r="A48" t="str">
        <f>IF(ISBLANK('VE adatbekérő űrlap'!B$4),"",'VE adatbekérő űrlap'!B$4)</f>
        <v/>
      </c>
      <c r="B48" t="str">
        <f>IF(ISBLANK('VE adatbekérő űrlap'!C$4),"",'VE adatbekérő űrlap'!C$4)</f>
        <v/>
      </c>
      <c r="C48" t="str">
        <f t="shared" si="0"/>
        <v/>
      </c>
      <c r="D48" t="str">
        <f>IF(ISBLANK('VE adatbekérő űrlap'!D$4),"",'VE adatbekérő űrlap'!D$4)</f>
        <v/>
      </c>
      <c r="E48" t="str">
        <f>IF(ISBLANK('VE adatbekérő űrlap'!E$4),"",'VE adatbekérő űrlap'!E$4)</f>
        <v/>
      </c>
      <c r="F48" t="str">
        <f>IF(ISBLANK('VE adatbekérő űrlap'!F$4),"",'VE adatbekérő űrlap'!F$4)</f>
        <v/>
      </c>
      <c r="G48" t="str">
        <f>IF(ISBLANK('VE adatbekérő űrlap'!G$4),"",PROPER('VE adatbekérő űrlap'!G$4))</f>
        <v/>
      </c>
      <c r="H48" t="str">
        <f>IF(ISBLANK('VE adatbekérő űrlap'!H$4),"",LOWER('VE adatbekérő űrlap'!H$4))</f>
        <v/>
      </c>
      <c r="I48" t="str">
        <f>IF(ISBLANK('VE adatbekérő űrlap'!I$4),"",'VE adatbekérő űrlap'!I$4)</f>
        <v/>
      </c>
      <c r="J48" t="str">
        <f>IF(ISBLANK('VE adatbekérő űrlap'!J$4),"",PROPER('VE adatbekérő űrlap'!J$4))</f>
        <v/>
      </c>
      <c r="K48" t="str">
        <f>IF(ISBLANK('VE adatbekérő űrlap'!K$4),"",LOWER('VE adatbekérő űrlap'!K$4))</f>
        <v/>
      </c>
      <c r="L48" t="str">
        <f>IF(ISBLANK('VE adatbekérő űrlap'!L$4),"",'VE adatbekérő űrlap'!L$4)</f>
        <v/>
      </c>
      <c r="M48" t="str">
        <f>IF(ISBLANK('VE adatbekérő űrlap'!B54),"",'VE adatbekérő űrlap'!B54)</f>
        <v/>
      </c>
      <c r="N48" t="str">
        <f>IF(ISBLANK('VE adatbekérő űrlap'!C54),"",'VE adatbekérő űrlap'!C54)</f>
        <v/>
      </c>
      <c r="O48" t="str">
        <f>IF(ISBLANK('VE adatbekérő űrlap'!D54),"",'VE adatbekérő űrlap'!D54)</f>
        <v/>
      </c>
      <c r="P48" t="str">
        <f>IF(ISBLANK('VE adatbekérő űrlap'!E54),"",'VE adatbekérő űrlap'!E54)</f>
        <v/>
      </c>
      <c r="Q48" t="str">
        <f>IF(ISBLANK('VE adatbekérő űrlap'!F54),"",'VE adatbekérő űrlap'!F54)</f>
        <v/>
      </c>
      <c r="R48" t="str">
        <f>IF(ISBLANK('VE adatbekérő űrlap'!G54),"",'VE adatbekérő űrlap'!G54)</f>
        <v/>
      </c>
      <c r="S48" t="str">
        <f>IF(ISBLANK('VE adatbekérő űrlap'!H54),"",'VE adatbekérő űrlap'!H54)</f>
        <v/>
      </c>
      <c r="T48" t="str">
        <f>IF(ISBLANK('VE adatbekérő űrlap'!I54),"",'VE adatbekérő űrlap'!I54)</f>
        <v/>
      </c>
      <c r="U48" t="str">
        <f>IF(ISBLANK('VE adatbekérő űrlap'!J54),"",'VE adatbekérő űrlap'!J54)</f>
        <v/>
      </c>
      <c r="V48" t="str">
        <f>IF(ISBLANK('VE adatbekérő űrlap'!K54),"",'VE adatbekérő űrlap'!K54)</f>
        <v/>
      </c>
      <c r="W48" t="str">
        <f>IF(ISBLANK('VE adatbekérő űrlap'!L54),"",'VE adatbekérő űrlap'!L54)</f>
        <v/>
      </c>
      <c r="X48" t="str">
        <f>IF(ISBLANK('VE adatbekérő űrlap'!M54),"",'VE adatbekérő űrlap'!M54)</f>
        <v/>
      </c>
      <c r="Y48" t="str">
        <f>IF(ISBLANK('VE adatbekérő űrlap'!N54),"",'VE adatbekérő űrlap'!N54)</f>
        <v/>
      </c>
      <c r="Z48" t="str">
        <f>IF(ISBLANK('VE adatbekérő űrlap'!O54),"",'VE adatbekérő űrlap'!O54)</f>
        <v/>
      </c>
      <c r="AA48" t="str">
        <f>IF(ISBLANK('VE adatbekérő űrlap'!P54),"",'VE adatbekérő űrlap'!P54)</f>
        <v/>
      </c>
      <c r="AB48" t="str">
        <f>IF(ISBLANK('VE adatbekérő űrlap'!Q54),"",'VE adatbekérő űrlap'!Q54)</f>
        <v/>
      </c>
      <c r="AC48" t="str">
        <f>IF(ISBLANK('VE adatbekérő űrlap'!R54),"",'VE adatbekérő űrlap'!R54)</f>
        <v/>
      </c>
      <c r="AD48" t="str">
        <f>IF(ISBLANK('VE adatbekérő űrlap'!S54),"",'VE adatbekérő űrlap'!S54)</f>
        <v/>
      </c>
      <c r="AE48" t="str">
        <f>IF(ISBLANK('VE adatbekérő űrlap'!T54),"",'VE adatbekérő űrlap'!T54)</f>
        <v/>
      </c>
      <c r="AF48" s="4" t="str">
        <f>IF(ISBLANK('VE adatbekérő űrlap'!U54),"",'VE adatbekérő űrlap'!U54)</f>
        <v/>
      </c>
      <c r="AG48" s="4" t="str">
        <f>IF(ISBLANK('VE adatbekérő űrlap'!V54),"",'VE adatbekérő űrlap'!V54)</f>
        <v/>
      </c>
    </row>
    <row r="49" spans="1:33">
      <c r="A49" t="str">
        <f>IF(ISBLANK('VE adatbekérő űrlap'!B$4),"",'VE adatbekérő űrlap'!B$4)</f>
        <v/>
      </c>
      <c r="B49" t="str">
        <f>IF(ISBLANK('VE adatbekérő űrlap'!C$4),"",'VE adatbekérő űrlap'!C$4)</f>
        <v/>
      </c>
      <c r="C49" t="str">
        <f t="shared" si="0"/>
        <v/>
      </c>
      <c r="D49" t="str">
        <f>IF(ISBLANK('VE adatbekérő űrlap'!D$4),"",'VE adatbekérő űrlap'!D$4)</f>
        <v/>
      </c>
      <c r="E49" t="str">
        <f>IF(ISBLANK('VE adatbekérő űrlap'!E$4),"",'VE adatbekérő űrlap'!E$4)</f>
        <v/>
      </c>
      <c r="F49" t="str">
        <f>IF(ISBLANK('VE adatbekérő űrlap'!F$4),"",'VE adatbekérő űrlap'!F$4)</f>
        <v/>
      </c>
      <c r="G49" t="str">
        <f>IF(ISBLANK('VE adatbekérő űrlap'!G$4),"",PROPER('VE adatbekérő űrlap'!G$4))</f>
        <v/>
      </c>
      <c r="H49" t="str">
        <f>IF(ISBLANK('VE adatbekérő űrlap'!H$4),"",LOWER('VE adatbekérő űrlap'!H$4))</f>
        <v/>
      </c>
      <c r="I49" t="str">
        <f>IF(ISBLANK('VE adatbekérő űrlap'!I$4),"",'VE adatbekérő űrlap'!I$4)</f>
        <v/>
      </c>
      <c r="J49" t="str">
        <f>IF(ISBLANK('VE adatbekérő űrlap'!J$4),"",PROPER('VE adatbekérő űrlap'!J$4))</f>
        <v/>
      </c>
      <c r="K49" t="str">
        <f>IF(ISBLANK('VE adatbekérő űrlap'!K$4),"",LOWER('VE adatbekérő űrlap'!K$4))</f>
        <v/>
      </c>
      <c r="L49" t="str">
        <f>IF(ISBLANK('VE adatbekérő űrlap'!L$4),"",'VE adatbekérő űrlap'!L$4)</f>
        <v/>
      </c>
      <c r="M49" t="str">
        <f>IF(ISBLANK('VE adatbekérő űrlap'!B55),"",'VE adatbekérő űrlap'!B55)</f>
        <v/>
      </c>
      <c r="N49" t="str">
        <f>IF(ISBLANK('VE adatbekérő űrlap'!C55),"",'VE adatbekérő űrlap'!C55)</f>
        <v/>
      </c>
      <c r="O49" t="str">
        <f>IF(ISBLANK('VE adatbekérő űrlap'!D55),"",'VE adatbekérő űrlap'!D55)</f>
        <v/>
      </c>
      <c r="P49" t="str">
        <f>IF(ISBLANK('VE adatbekérő űrlap'!E55),"",'VE adatbekérő űrlap'!E55)</f>
        <v/>
      </c>
      <c r="Q49" t="str">
        <f>IF(ISBLANK('VE adatbekérő űrlap'!F55),"",'VE adatbekérő űrlap'!F55)</f>
        <v/>
      </c>
      <c r="R49" t="str">
        <f>IF(ISBLANK('VE adatbekérő űrlap'!G55),"",'VE adatbekérő űrlap'!G55)</f>
        <v/>
      </c>
      <c r="S49" t="str">
        <f>IF(ISBLANK('VE adatbekérő űrlap'!H55),"",'VE adatbekérő űrlap'!H55)</f>
        <v/>
      </c>
      <c r="T49" t="str">
        <f>IF(ISBLANK('VE adatbekérő űrlap'!I55),"",'VE adatbekérő űrlap'!I55)</f>
        <v/>
      </c>
      <c r="U49" t="str">
        <f>IF(ISBLANK('VE adatbekérő űrlap'!J55),"",'VE adatbekérő űrlap'!J55)</f>
        <v/>
      </c>
      <c r="V49" t="str">
        <f>IF(ISBLANK('VE adatbekérő űrlap'!K55),"",'VE adatbekérő űrlap'!K55)</f>
        <v/>
      </c>
      <c r="W49" t="str">
        <f>IF(ISBLANK('VE adatbekérő űrlap'!L55),"",'VE adatbekérő űrlap'!L55)</f>
        <v/>
      </c>
      <c r="X49" t="str">
        <f>IF(ISBLANK('VE adatbekérő űrlap'!M55),"",'VE adatbekérő űrlap'!M55)</f>
        <v/>
      </c>
      <c r="Y49" t="str">
        <f>IF(ISBLANK('VE adatbekérő űrlap'!N55),"",'VE adatbekérő űrlap'!N55)</f>
        <v/>
      </c>
      <c r="Z49" t="str">
        <f>IF(ISBLANK('VE adatbekérő űrlap'!O55),"",'VE adatbekérő űrlap'!O55)</f>
        <v/>
      </c>
      <c r="AA49" t="str">
        <f>IF(ISBLANK('VE adatbekérő űrlap'!P55),"",'VE adatbekérő űrlap'!P55)</f>
        <v/>
      </c>
      <c r="AB49" t="str">
        <f>IF(ISBLANK('VE adatbekérő űrlap'!Q55),"",'VE adatbekérő űrlap'!Q55)</f>
        <v/>
      </c>
      <c r="AC49" t="str">
        <f>IF(ISBLANK('VE adatbekérő űrlap'!R55),"",'VE adatbekérő űrlap'!R55)</f>
        <v/>
      </c>
      <c r="AD49" t="str">
        <f>IF(ISBLANK('VE adatbekérő űrlap'!S55),"",'VE adatbekérő űrlap'!S55)</f>
        <v/>
      </c>
      <c r="AE49" t="str">
        <f>IF(ISBLANK('VE adatbekérő űrlap'!T55),"",'VE adatbekérő űrlap'!T55)</f>
        <v/>
      </c>
      <c r="AF49" s="4" t="str">
        <f>IF(ISBLANK('VE adatbekérő űrlap'!U55),"",'VE adatbekérő űrlap'!U55)</f>
        <v/>
      </c>
      <c r="AG49" s="4" t="str">
        <f>IF(ISBLANK('VE adatbekérő űrlap'!V55),"",'VE adatbekérő űrlap'!V55)</f>
        <v/>
      </c>
    </row>
    <row r="50" spans="1:33">
      <c r="A50" t="str">
        <f>IF(ISBLANK('VE adatbekérő űrlap'!B$4),"",'VE adatbekérő űrlap'!B$4)</f>
        <v/>
      </c>
      <c r="B50" t="str">
        <f>IF(ISBLANK('VE adatbekérő űrlap'!C$4),"",'VE adatbekérő űrlap'!C$4)</f>
        <v/>
      </c>
      <c r="C50" t="str">
        <f t="shared" si="0"/>
        <v/>
      </c>
      <c r="D50" t="str">
        <f>IF(ISBLANK('VE adatbekérő űrlap'!D$4),"",'VE adatbekérő űrlap'!D$4)</f>
        <v/>
      </c>
      <c r="E50" t="str">
        <f>IF(ISBLANK('VE adatbekérő űrlap'!E$4),"",'VE adatbekérő űrlap'!E$4)</f>
        <v/>
      </c>
      <c r="F50" t="str">
        <f>IF(ISBLANK('VE adatbekérő űrlap'!F$4),"",'VE adatbekérő űrlap'!F$4)</f>
        <v/>
      </c>
      <c r="G50" t="str">
        <f>IF(ISBLANK('VE adatbekérő űrlap'!G$4),"",PROPER('VE adatbekérő űrlap'!G$4))</f>
        <v/>
      </c>
      <c r="H50" t="str">
        <f>IF(ISBLANK('VE adatbekérő űrlap'!H$4),"",LOWER('VE adatbekérő űrlap'!H$4))</f>
        <v/>
      </c>
      <c r="I50" t="str">
        <f>IF(ISBLANK('VE adatbekérő űrlap'!I$4),"",'VE adatbekérő űrlap'!I$4)</f>
        <v/>
      </c>
      <c r="J50" t="str">
        <f>IF(ISBLANK('VE adatbekérő űrlap'!J$4),"",PROPER('VE adatbekérő űrlap'!J$4))</f>
        <v/>
      </c>
      <c r="K50" t="str">
        <f>IF(ISBLANK('VE adatbekérő űrlap'!K$4),"",LOWER('VE adatbekérő űrlap'!K$4))</f>
        <v/>
      </c>
      <c r="L50" t="str">
        <f>IF(ISBLANK('VE adatbekérő űrlap'!L$4),"",'VE adatbekérő űrlap'!L$4)</f>
        <v/>
      </c>
      <c r="M50" t="str">
        <f>IF(ISBLANK('VE adatbekérő űrlap'!B56),"",'VE adatbekérő űrlap'!B56)</f>
        <v/>
      </c>
      <c r="N50" t="str">
        <f>IF(ISBLANK('VE adatbekérő űrlap'!C56),"",'VE adatbekérő űrlap'!C56)</f>
        <v/>
      </c>
      <c r="O50" t="str">
        <f>IF(ISBLANK('VE adatbekérő űrlap'!D56),"",'VE adatbekérő űrlap'!D56)</f>
        <v/>
      </c>
      <c r="P50" t="str">
        <f>IF(ISBLANK('VE adatbekérő űrlap'!E56),"",'VE adatbekérő űrlap'!E56)</f>
        <v/>
      </c>
      <c r="Q50" t="str">
        <f>IF(ISBLANK('VE adatbekérő űrlap'!F56),"",'VE adatbekérő űrlap'!F56)</f>
        <v/>
      </c>
      <c r="R50" t="str">
        <f>IF(ISBLANK('VE adatbekérő űrlap'!G56),"",'VE adatbekérő űrlap'!G56)</f>
        <v/>
      </c>
      <c r="S50" t="str">
        <f>IF(ISBLANK('VE adatbekérő űrlap'!H56),"",'VE adatbekérő űrlap'!H56)</f>
        <v/>
      </c>
      <c r="T50" t="str">
        <f>IF(ISBLANK('VE adatbekérő űrlap'!I56),"",'VE adatbekérő űrlap'!I56)</f>
        <v/>
      </c>
      <c r="U50" t="str">
        <f>IF(ISBLANK('VE adatbekérő űrlap'!J56),"",'VE adatbekérő űrlap'!J56)</f>
        <v/>
      </c>
      <c r="V50" t="str">
        <f>IF(ISBLANK('VE adatbekérő űrlap'!K56),"",'VE adatbekérő űrlap'!K56)</f>
        <v/>
      </c>
      <c r="W50" t="str">
        <f>IF(ISBLANK('VE adatbekérő űrlap'!L56),"",'VE adatbekérő űrlap'!L56)</f>
        <v/>
      </c>
      <c r="X50" t="str">
        <f>IF(ISBLANK('VE adatbekérő űrlap'!M56),"",'VE adatbekérő űrlap'!M56)</f>
        <v/>
      </c>
      <c r="Y50" t="str">
        <f>IF(ISBLANK('VE adatbekérő űrlap'!N56),"",'VE adatbekérő űrlap'!N56)</f>
        <v/>
      </c>
      <c r="Z50" t="str">
        <f>IF(ISBLANK('VE adatbekérő űrlap'!O56),"",'VE adatbekérő űrlap'!O56)</f>
        <v/>
      </c>
      <c r="AA50" t="str">
        <f>IF(ISBLANK('VE adatbekérő űrlap'!P56),"",'VE adatbekérő űrlap'!P56)</f>
        <v/>
      </c>
      <c r="AB50" t="str">
        <f>IF(ISBLANK('VE adatbekérő űrlap'!Q56),"",'VE adatbekérő űrlap'!Q56)</f>
        <v/>
      </c>
      <c r="AC50" t="str">
        <f>IF(ISBLANK('VE adatbekérő űrlap'!R56),"",'VE adatbekérő űrlap'!R56)</f>
        <v/>
      </c>
      <c r="AD50" t="str">
        <f>IF(ISBLANK('VE adatbekérő űrlap'!S56),"",'VE adatbekérő űrlap'!S56)</f>
        <v/>
      </c>
      <c r="AE50" t="str">
        <f>IF(ISBLANK('VE adatbekérő űrlap'!T56),"",'VE adatbekérő űrlap'!T56)</f>
        <v/>
      </c>
      <c r="AF50" s="4" t="str">
        <f>IF(ISBLANK('VE adatbekérő űrlap'!U56),"",'VE adatbekérő űrlap'!U56)</f>
        <v/>
      </c>
      <c r="AG50" s="4" t="str">
        <f>IF(ISBLANK('VE adatbekérő űrlap'!V56),"",'VE adatbekérő űrlap'!V56)</f>
        <v/>
      </c>
    </row>
    <row r="51" spans="1:33">
      <c r="A51" t="str">
        <f>IF(ISBLANK('VE adatbekérő űrlap'!B$4),"",'VE adatbekérő űrlap'!B$4)</f>
        <v/>
      </c>
      <c r="B51" t="str">
        <f>IF(ISBLANK('VE adatbekérő űrlap'!C$4),"",'VE adatbekérő űrlap'!C$4)</f>
        <v/>
      </c>
      <c r="C51" t="str">
        <f t="shared" si="0"/>
        <v/>
      </c>
      <c r="D51" t="str">
        <f>IF(ISBLANK('VE adatbekérő űrlap'!D$4),"",'VE adatbekérő űrlap'!D$4)</f>
        <v/>
      </c>
      <c r="E51" t="str">
        <f>IF(ISBLANK('VE adatbekérő űrlap'!E$4),"",'VE adatbekérő űrlap'!E$4)</f>
        <v/>
      </c>
      <c r="F51" t="str">
        <f>IF(ISBLANK('VE adatbekérő űrlap'!F$4),"",'VE adatbekérő űrlap'!F$4)</f>
        <v/>
      </c>
      <c r="G51" t="str">
        <f>IF(ISBLANK('VE adatbekérő űrlap'!G$4),"",PROPER('VE adatbekérő űrlap'!G$4))</f>
        <v/>
      </c>
      <c r="H51" t="str">
        <f>IF(ISBLANK('VE adatbekérő űrlap'!H$4),"",LOWER('VE adatbekérő űrlap'!H$4))</f>
        <v/>
      </c>
      <c r="I51" t="str">
        <f>IF(ISBLANK('VE adatbekérő űrlap'!I$4),"",'VE adatbekérő űrlap'!I$4)</f>
        <v/>
      </c>
      <c r="J51" t="str">
        <f>IF(ISBLANK('VE adatbekérő űrlap'!J$4),"",PROPER('VE adatbekérő űrlap'!J$4))</f>
        <v/>
      </c>
      <c r="K51" t="str">
        <f>IF(ISBLANK('VE adatbekérő űrlap'!K$4),"",LOWER('VE adatbekérő űrlap'!K$4))</f>
        <v/>
      </c>
      <c r="L51" t="str">
        <f>IF(ISBLANK('VE adatbekérő űrlap'!L$4),"",'VE adatbekérő űrlap'!L$4)</f>
        <v/>
      </c>
      <c r="M51" t="str">
        <f>IF(ISBLANK('VE adatbekérő űrlap'!B57),"",'VE adatbekérő űrlap'!B57)</f>
        <v/>
      </c>
      <c r="N51" t="str">
        <f>IF(ISBLANK('VE adatbekérő űrlap'!C57),"",'VE adatbekérő űrlap'!C57)</f>
        <v/>
      </c>
      <c r="O51" t="str">
        <f>IF(ISBLANK('VE adatbekérő űrlap'!D57),"",'VE adatbekérő űrlap'!D57)</f>
        <v/>
      </c>
      <c r="P51" t="str">
        <f>IF(ISBLANK('VE adatbekérő űrlap'!E57),"",'VE adatbekérő űrlap'!E57)</f>
        <v/>
      </c>
      <c r="Q51" t="str">
        <f>IF(ISBLANK('VE adatbekérő űrlap'!F57),"",'VE adatbekérő űrlap'!F57)</f>
        <v/>
      </c>
      <c r="R51" t="str">
        <f>IF(ISBLANK('VE adatbekérő űrlap'!G57),"",'VE adatbekérő űrlap'!G57)</f>
        <v/>
      </c>
      <c r="S51" t="str">
        <f>IF(ISBLANK('VE adatbekérő űrlap'!H57),"",'VE adatbekérő űrlap'!H57)</f>
        <v/>
      </c>
      <c r="T51" t="str">
        <f>IF(ISBLANK('VE adatbekérő űrlap'!I57),"",'VE adatbekérő űrlap'!I57)</f>
        <v/>
      </c>
      <c r="U51" t="str">
        <f>IF(ISBLANK('VE adatbekérő űrlap'!J57),"",'VE adatbekérő űrlap'!J57)</f>
        <v/>
      </c>
      <c r="V51" t="str">
        <f>IF(ISBLANK('VE adatbekérő űrlap'!K57),"",'VE adatbekérő űrlap'!K57)</f>
        <v/>
      </c>
      <c r="W51" t="str">
        <f>IF(ISBLANK('VE adatbekérő űrlap'!L57),"",'VE adatbekérő űrlap'!L57)</f>
        <v/>
      </c>
      <c r="X51" t="str">
        <f>IF(ISBLANK('VE adatbekérő űrlap'!M57),"",'VE adatbekérő űrlap'!M57)</f>
        <v/>
      </c>
      <c r="Y51" t="str">
        <f>IF(ISBLANK('VE adatbekérő űrlap'!N57),"",'VE adatbekérő űrlap'!N57)</f>
        <v/>
      </c>
      <c r="Z51" t="str">
        <f>IF(ISBLANK('VE adatbekérő űrlap'!O57),"",'VE adatbekérő űrlap'!O57)</f>
        <v/>
      </c>
      <c r="AA51" t="str">
        <f>IF(ISBLANK('VE adatbekérő űrlap'!P57),"",'VE adatbekérő űrlap'!P57)</f>
        <v/>
      </c>
      <c r="AB51" t="str">
        <f>IF(ISBLANK('VE adatbekérő űrlap'!Q57),"",'VE adatbekérő űrlap'!Q57)</f>
        <v/>
      </c>
      <c r="AC51" t="str">
        <f>IF(ISBLANK('VE adatbekérő űrlap'!R57),"",'VE adatbekérő űrlap'!R57)</f>
        <v/>
      </c>
      <c r="AD51" t="str">
        <f>IF(ISBLANK('VE adatbekérő űrlap'!S57),"",'VE adatbekérő űrlap'!S57)</f>
        <v/>
      </c>
      <c r="AE51" t="str">
        <f>IF(ISBLANK('VE adatbekérő űrlap'!T57),"",'VE adatbekérő űrlap'!T57)</f>
        <v/>
      </c>
      <c r="AF51" s="4" t="str">
        <f>IF(ISBLANK('VE adatbekérő űrlap'!U57),"",'VE adatbekérő űrlap'!U57)</f>
        <v/>
      </c>
      <c r="AG51" s="4" t="str">
        <f>IF(ISBLANK('VE adatbekérő űrlap'!V57),"",'VE adatbekérő űrlap'!V57)</f>
        <v/>
      </c>
    </row>
    <row r="52" spans="1:33">
      <c r="A52" t="str">
        <f>IF(ISBLANK('VE adatbekérő űrlap'!B$4),"",'VE adatbekérő űrlap'!B$4)</f>
        <v/>
      </c>
      <c r="B52" t="str">
        <f>IF(ISBLANK('VE adatbekérő űrlap'!C$4),"",'VE adatbekérő űrlap'!C$4)</f>
        <v/>
      </c>
      <c r="C52" t="str">
        <f t="shared" si="0"/>
        <v/>
      </c>
      <c r="D52" t="str">
        <f>IF(ISBLANK('VE adatbekérő űrlap'!D$4),"",'VE adatbekérő űrlap'!D$4)</f>
        <v/>
      </c>
      <c r="E52" t="str">
        <f>IF(ISBLANK('VE adatbekérő űrlap'!E$4),"",'VE adatbekérő űrlap'!E$4)</f>
        <v/>
      </c>
      <c r="F52" t="str">
        <f>IF(ISBLANK('VE adatbekérő űrlap'!F$4),"",'VE adatbekérő űrlap'!F$4)</f>
        <v/>
      </c>
      <c r="G52" t="str">
        <f>IF(ISBLANK('VE adatbekérő űrlap'!G$4),"",PROPER('VE adatbekérő űrlap'!G$4))</f>
        <v/>
      </c>
      <c r="H52" t="str">
        <f>IF(ISBLANK('VE adatbekérő űrlap'!H$4),"",LOWER('VE adatbekérő űrlap'!H$4))</f>
        <v/>
      </c>
      <c r="I52" t="str">
        <f>IF(ISBLANK('VE adatbekérő űrlap'!I$4),"",'VE adatbekérő űrlap'!I$4)</f>
        <v/>
      </c>
      <c r="J52" t="str">
        <f>IF(ISBLANK('VE adatbekérő űrlap'!J$4),"",PROPER('VE adatbekérő űrlap'!J$4))</f>
        <v/>
      </c>
      <c r="K52" t="str">
        <f>IF(ISBLANK('VE adatbekérő űrlap'!K$4),"",LOWER('VE adatbekérő űrlap'!K$4))</f>
        <v/>
      </c>
      <c r="L52" t="str">
        <f>IF(ISBLANK('VE adatbekérő űrlap'!L$4),"",'VE adatbekérő űrlap'!L$4)</f>
        <v/>
      </c>
      <c r="M52" t="str">
        <f>IF(ISBLANK('VE adatbekérő űrlap'!B58),"",'VE adatbekérő űrlap'!B58)</f>
        <v/>
      </c>
      <c r="N52" t="str">
        <f>IF(ISBLANK('VE adatbekérő űrlap'!C58),"",'VE adatbekérő űrlap'!C58)</f>
        <v/>
      </c>
      <c r="O52" t="str">
        <f>IF(ISBLANK('VE adatbekérő űrlap'!D58),"",'VE adatbekérő űrlap'!D58)</f>
        <v/>
      </c>
      <c r="P52" t="str">
        <f>IF(ISBLANK('VE adatbekérő űrlap'!E58),"",'VE adatbekérő űrlap'!E58)</f>
        <v/>
      </c>
      <c r="Q52" t="str">
        <f>IF(ISBLANK('VE adatbekérő űrlap'!F58),"",'VE adatbekérő űrlap'!F58)</f>
        <v/>
      </c>
      <c r="R52" t="str">
        <f>IF(ISBLANK('VE adatbekérő űrlap'!G58),"",'VE adatbekérő űrlap'!G58)</f>
        <v/>
      </c>
      <c r="S52" t="str">
        <f>IF(ISBLANK('VE adatbekérő űrlap'!H58),"",'VE adatbekérő űrlap'!H58)</f>
        <v/>
      </c>
      <c r="T52" t="str">
        <f>IF(ISBLANK('VE adatbekérő űrlap'!I58),"",'VE adatbekérő űrlap'!I58)</f>
        <v/>
      </c>
      <c r="U52" t="str">
        <f>IF(ISBLANK('VE adatbekérő űrlap'!J58),"",'VE adatbekérő űrlap'!J58)</f>
        <v/>
      </c>
      <c r="V52" t="str">
        <f>IF(ISBLANK('VE adatbekérő űrlap'!K58),"",'VE adatbekérő űrlap'!K58)</f>
        <v/>
      </c>
      <c r="W52" t="str">
        <f>IF(ISBLANK('VE adatbekérő űrlap'!L58),"",'VE adatbekérő űrlap'!L58)</f>
        <v/>
      </c>
      <c r="X52" t="str">
        <f>IF(ISBLANK('VE adatbekérő űrlap'!M58),"",'VE adatbekérő űrlap'!M58)</f>
        <v/>
      </c>
      <c r="Y52" t="str">
        <f>IF(ISBLANK('VE adatbekérő űrlap'!N58),"",'VE adatbekérő űrlap'!N58)</f>
        <v/>
      </c>
      <c r="Z52" t="str">
        <f>IF(ISBLANK('VE adatbekérő űrlap'!O58),"",'VE adatbekérő űrlap'!O58)</f>
        <v/>
      </c>
      <c r="AA52" t="str">
        <f>IF(ISBLANK('VE adatbekérő űrlap'!P58),"",'VE adatbekérő űrlap'!P58)</f>
        <v/>
      </c>
      <c r="AB52" t="str">
        <f>IF(ISBLANK('VE adatbekérő űrlap'!Q58),"",'VE adatbekérő űrlap'!Q58)</f>
        <v/>
      </c>
      <c r="AC52" t="str">
        <f>IF(ISBLANK('VE adatbekérő űrlap'!R58),"",'VE adatbekérő űrlap'!R58)</f>
        <v/>
      </c>
      <c r="AD52" t="str">
        <f>IF(ISBLANK('VE adatbekérő űrlap'!S58),"",'VE adatbekérő űrlap'!S58)</f>
        <v/>
      </c>
      <c r="AE52" t="str">
        <f>IF(ISBLANK('VE adatbekérő űrlap'!T58),"",'VE adatbekérő űrlap'!T58)</f>
        <v/>
      </c>
      <c r="AF52" s="4" t="str">
        <f>IF(ISBLANK('VE adatbekérő űrlap'!U58),"",'VE adatbekérő űrlap'!U58)</f>
        <v/>
      </c>
      <c r="AG52" s="4" t="str">
        <f>IF(ISBLANK('VE adatbekérő űrlap'!V58),"",'VE adatbekérő űrlap'!V58)</f>
        <v/>
      </c>
    </row>
    <row r="53" spans="1:33">
      <c r="A53" t="str">
        <f>IF(ISBLANK('VE adatbekérő űrlap'!B$4),"",'VE adatbekérő űrlap'!B$4)</f>
        <v/>
      </c>
      <c r="B53" t="str">
        <f>IF(ISBLANK('VE adatbekérő űrlap'!C$4),"",'VE adatbekérő űrlap'!C$4)</f>
        <v/>
      </c>
      <c r="C53" t="str">
        <f t="shared" si="0"/>
        <v/>
      </c>
      <c r="D53" t="str">
        <f>IF(ISBLANK('VE adatbekérő űrlap'!D$4),"",'VE adatbekérő űrlap'!D$4)</f>
        <v/>
      </c>
      <c r="E53" t="str">
        <f>IF(ISBLANK('VE adatbekérő űrlap'!E$4),"",'VE adatbekérő űrlap'!E$4)</f>
        <v/>
      </c>
      <c r="F53" t="str">
        <f>IF(ISBLANK('VE adatbekérő űrlap'!F$4),"",'VE adatbekérő űrlap'!F$4)</f>
        <v/>
      </c>
      <c r="G53" t="str">
        <f>IF(ISBLANK('VE adatbekérő űrlap'!G$4),"",PROPER('VE adatbekérő űrlap'!G$4))</f>
        <v/>
      </c>
      <c r="H53" t="str">
        <f>IF(ISBLANK('VE adatbekérő űrlap'!H$4),"",LOWER('VE adatbekérő űrlap'!H$4))</f>
        <v/>
      </c>
      <c r="I53" t="str">
        <f>IF(ISBLANK('VE adatbekérő űrlap'!I$4),"",'VE adatbekérő űrlap'!I$4)</f>
        <v/>
      </c>
      <c r="J53" t="str">
        <f>IF(ISBLANK('VE adatbekérő űrlap'!J$4),"",PROPER('VE adatbekérő űrlap'!J$4))</f>
        <v/>
      </c>
      <c r="K53" t="str">
        <f>IF(ISBLANK('VE adatbekérő űrlap'!K$4),"",LOWER('VE adatbekérő űrlap'!K$4))</f>
        <v/>
      </c>
      <c r="L53" t="str">
        <f>IF(ISBLANK('VE adatbekérő űrlap'!L$4),"",'VE adatbekérő űrlap'!L$4)</f>
        <v/>
      </c>
      <c r="M53" t="str">
        <f>IF(ISBLANK('VE adatbekérő űrlap'!B59),"",'VE adatbekérő űrlap'!B59)</f>
        <v/>
      </c>
      <c r="N53" t="str">
        <f>IF(ISBLANK('VE adatbekérő űrlap'!C59),"",'VE adatbekérő űrlap'!C59)</f>
        <v/>
      </c>
      <c r="O53" t="str">
        <f>IF(ISBLANK('VE adatbekérő űrlap'!D59),"",'VE adatbekérő űrlap'!D59)</f>
        <v/>
      </c>
      <c r="P53" t="str">
        <f>IF(ISBLANK('VE adatbekérő űrlap'!E59),"",'VE adatbekérő űrlap'!E59)</f>
        <v/>
      </c>
      <c r="Q53" t="str">
        <f>IF(ISBLANK('VE adatbekérő űrlap'!F59),"",'VE adatbekérő űrlap'!F59)</f>
        <v/>
      </c>
      <c r="R53" t="str">
        <f>IF(ISBLANK('VE adatbekérő űrlap'!G59),"",'VE adatbekérő űrlap'!G59)</f>
        <v/>
      </c>
      <c r="S53" t="str">
        <f>IF(ISBLANK('VE adatbekérő űrlap'!H59),"",'VE adatbekérő űrlap'!H59)</f>
        <v/>
      </c>
      <c r="T53" t="str">
        <f>IF(ISBLANK('VE adatbekérő űrlap'!I59),"",'VE adatbekérő űrlap'!I59)</f>
        <v/>
      </c>
      <c r="U53" t="str">
        <f>IF(ISBLANK('VE adatbekérő űrlap'!J59),"",'VE adatbekérő űrlap'!J59)</f>
        <v/>
      </c>
      <c r="V53" t="str">
        <f>IF(ISBLANK('VE adatbekérő űrlap'!K59),"",'VE adatbekérő űrlap'!K59)</f>
        <v/>
      </c>
      <c r="W53" t="str">
        <f>IF(ISBLANK('VE adatbekérő űrlap'!L59),"",'VE adatbekérő űrlap'!L59)</f>
        <v/>
      </c>
      <c r="X53" t="str">
        <f>IF(ISBLANK('VE adatbekérő űrlap'!M59),"",'VE adatbekérő űrlap'!M59)</f>
        <v/>
      </c>
      <c r="Y53" t="str">
        <f>IF(ISBLANK('VE adatbekérő űrlap'!N59),"",'VE adatbekérő űrlap'!N59)</f>
        <v/>
      </c>
      <c r="Z53" t="str">
        <f>IF(ISBLANK('VE adatbekérő űrlap'!O59),"",'VE adatbekérő űrlap'!O59)</f>
        <v/>
      </c>
      <c r="AA53" t="str">
        <f>IF(ISBLANK('VE adatbekérő űrlap'!P59),"",'VE adatbekérő űrlap'!P59)</f>
        <v/>
      </c>
      <c r="AB53" t="str">
        <f>IF(ISBLANK('VE adatbekérő űrlap'!Q59),"",'VE adatbekérő űrlap'!Q59)</f>
        <v/>
      </c>
      <c r="AC53" t="str">
        <f>IF(ISBLANK('VE adatbekérő űrlap'!R59),"",'VE adatbekérő űrlap'!R59)</f>
        <v/>
      </c>
      <c r="AD53" t="str">
        <f>IF(ISBLANK('VE adatbekérő űrlap'!S59),"",'VE adatbekérő űrlap'!S59)</f>
        <v/>
      </c>
      <c r="AE53" t="str">
        <f>IF(ISBLANK('VE adatbekérő űrlap'!T59),"",'VE adatbekérő űrlap'!T59)</f>
        <v/>
      </c>
      <c r="AF53" s="4" t="str">
        <f>IF(ISBLANK('VE adatbekérő űrlap'!U59),"",'VE adatbekérő űrlap'!U59)</f>
        <v/>
      </c>
      <c r="AG53" s="4" t="str">
        <f>IF(ISBLANK('VE adatbekérő űrlap'!V59),"",'VE adatbekérő űrlap'!V59)</f>
        <v/>
      </c>
    </row>
    <row r="54" spans="1:33">
      <c r="A54" t="str">
        <f>IF(ISBLANK('VE adatbekérő űrlap'!B$4),"",'VE adatbekérő űrlap'!B$4)</f>
        <v/>
      </c>
      <c r="B54" t="str">
        <f>IF(ISBLANK('VE adatbekérő űrlap'!C$4),"",'VE adatbekérő űrlap'!C$4)</f>
        <v/>
      </c>
      <c r="C54" t="str">
        <f t="shared" si="0"/>
        <v/>
      </c>
      <c r="D54" t="str">
        <f>IF(ISBLANK('VE adatbekérő űrlap'!D$4),"",'VE adatbekérő űrlap'!D$4)</f>
        <v/>
      </c>
      <c r="E54" t="str">
        <f>IF(ISBLANK('VE adatbekérő űrlap'!E$4),"",'VE adatbekérő űrlap'!E$4)</f>
        <v/>
      </c>
      <c r="F54" t="str">
        <f>IF(ISBLANK('VE adatbekérő űrlap'!F$4),"",'VE adatbekérő űrlap'!F$4)</f>
        <v/>
      </c>
      <c r="G54" t="str">
        <f>IF(ISBLANK('VE adatbekérő űrlap'!G$4),"",PROPER('VE adatbekérő űrlap'!G$4))</f>
        <v/>
      </c>
      <c r="H54" t="str">
        <f>IF(ISBLANK('VE adatbekérő űrlap'!H$4),"",LOWER('VE adatbekérő űrlap'!H$4))</f>
        <v/>
      </c>
      <c r="I54" t="str">
        <f>IF(ISBLANK('VE adatbekérő űrlap'!I$4),"",'VE adatbekérő űrlap'!I$4)</f>
        <v/>
      </c>
      <c r="J54" t="str">
        <f>IF(ISBLANK('VE adatbekérő űrlap'!J$4),"",PROPER('VE adatbekérő űrlap'!J$4))</f>
        <v/>
      </c>
      <c r="K54" t="str">
        <f>IF(ISBLANK('VE adatbekérő űrlap'!K$4),"",LOWER('VE adatbekérő űrlap'!K$4))</f>
        <v/>
      </c>
      <c r="L54" t="str">
        <f>IF(ISBLANK('VE adatbekérő űrlap'!L$4),"",'VE adatbekérő űrlap'!L$4)</f>
        <v/>
      </c>
      <c r="M54" t="str">
        <f>IF(ISBLANK('VE adatbekérő űrlap'!B60),"",'VE adatbekérő űrlap'!B60)</f>
        <v/>
      </c>
      <c r="N54" t="str">
        <f>IF(ISBLANK('VE adatbekérő űrlap'!C60),"",'VE adatbekérő űrlap'!C60)</f>
        <v/>
      </c>
      <c r="O54" t="str">
        <f>IF(ISBLANK('VE adatbekérő űrlap'!D60),"",'VE adatbekérő űrlap'!D60)</f>
        <v/>
      </c>
      <c r="P54" t="str">
        <f>IF(ISBLANK('VE adatbekérő űrlap'!E60),"",'VE adatbekérő űrlap'!E60)</f>
        <v/>
      </c>
      <c r="Q54" t="str">
        <f>IF(ISBLANK('VE adatbekérő űrlap'!F60),"",'VE adatbekérő űrlap'!F60)</f>
        <v/>
      </c>
      <c r="R54" t="str">
        <f>IF(ISBLANK('VE adatbekérő űrlap'!G60),"",'VE adatbekérő űrlap'!G60)</f>
        <v/>
      </c>
      <c r="S54" t="str">
        <f>IF(ISBLANK('VE adatbekérő űrlap'!H60),"",'VE adatbekérő űrlap'!H60)</f>
        <v/>
      </c>
      <c r="T54" t="str">
        <f>IF(ISBLANK('VE adatbekérő űrlap'!I60),"",'VE adatbekérő űrlap'!I60)</f>
        <v/>
      </c>
      <c r="U54" t="str">
        <f>IF(ISBLANK('VE adatbekérő űrlap'!J60),"",'VE adatbekérő űrlap'!J60)</f>
        <v/>
      </c>
      <c r="V54" t="str">
        <f>IF(ISBLANK('VE adatbekérő űrlap'!K60),"",'VE adatbekérő űrlap'!K60)</f>
        <v/>
      </c>
      <c r="W54" t="str">
        <f>IF(ISBLANK('VE adatbekérő űrlap'!L60),"",'VE adatbekérő űrlap'!L60)</f>
        <v/>
      </c>
      <c r="X54" t="str">
        <f>IF(ISBLANK('VE adatbekérő űrlap'!M60),"",'VE adatbekérő űrlap'!M60)</f>
        <v/>
      </c>
      <c r="Y54" t="str">
        <f>IF(ISBLANK('VE adatbekérő űrlap'!N60),"",'VE adatbekérő űrlap'!N60)</f>
        <v/>
      </c>
      <c r="Z54" t="str">
        <f>IF(ISBLANK('VE adatbekérő űrlap'!O60),"",'VE adatbekérő űrlap'!O60)</f>
        <v/>
      </c>
      <c r="AA54" t="str">
        <f>IF(ISBLANK('VE adatbekérő űrlap'!P60),"",'VE adatbekérő űrlap'!P60)</f>
        <v/>
      </c>
      <c r="AB54" t="str">
        <f>IF(ISBLANK('VE adatbekérő űrlap'!Q60),"",'VE adatbekérő űrlap'!Q60)</f>
        <v/>
      </c>
      <c r="AC54" t="str">
        <f>IF(ISBLANK('VE adatbekérő űrlap'!R60),"",'VE adatbekérő űrlap'!R60)</f>
        <v/>
      </c>
      <c r="AD54" t="str">
        <f>IF(ISBLANK('VE adatbekérő űrlap'!S60),"",'VE adatbekérő űrlap'!S60)</f>
        <v/>
      </c>
      <c r="AE54" t="str">
        <f>IF(ISBLANK('VE adatbekérő űrlap'!T60),"",'VE adatbekérő űrlap'!T60)</f>
        <v/>
      </c>
      <c r="AF54" s="4" t="str">
        <f>IF(ISBLANK('VE adatbekérő űrlap'!U60),"",'VE adatbekérő űrlap'!U60)</f>
        <v/>
      </c>
      <c r="AG54" s="4" t="str">
        <f>IF(ISBLANK('VE adatbekérő űrlap'!V60),"",'VE adatbekérő űrlap'!V60)</f>
        <v/>
      </c>
    </row>
    <row r="55" spans="1:33">
      <c r="A55" t="str">
        <f>IF(ISBLANK('VE adatbekérő űrlap'!B$4),"",'VE adatbekérő űrlap'!B$4)</f>
        <v/>
      </c>
      <c r="B55" t="str">
        <f>IF(ISBLANK('VE adatbekérő űrlap'!C$4),"",'VE adatbekérő űrlap'!C$4)</f>
        <v/>
      </c>
      <c r="C55" t="str">
        <f t="shared" si="0"/>
        <v/>
      </c>
      <c r="D55" t="str">
        <f>IF(ISBLANK('VE adatbekérő űrlap'!D$4),"",'VE adatbekérő űrlap'!D$4)</f>
        <v/>
      </c>
      <c r="E55" t="str">
        <f>IF(ISBLANK('VE adatbekérő űrlap'!E$4),"",'VE adatbekérő űrlap'!E$4)</f>
        <v/>
      </c>
      <c r="F55" t="str">
        <f>IF(ISBLANK('VE adatbekérő űrlap'!F$4),"",'VE adatbekérő űrlap'!F$4)</f>
        <v/>
      </c>
      <c r="G55" t="str">
        <f>IF(ISBLANK('VE adatbekérő űrlap'!G$4),"",PROPER('VE adatbekérő űrlap'!G$4))</f>
        <v/>
      </c>
      <c r="H55" t="str">
        <f>IF(ISBLANK('VE adatbekérő űrlap'!H$4),"",LOWER('VE adatbekérő űrlap'!H$4))</f>
        <v/>
      </c>
      <c r="I55" t="str">
        <f>IF(ISBLANK('VE adatbekérő űrlap'!I$4),"",'VE adatbekérő űrlap'!I$4)</f>
        <v/>
      </c>
      <c r="J55" t="str">
        <f>IF(ISBLANK('VE adatbekérő űrlap'!J$4),"",PROPER('VE adatbekérő űrlap'!J$4))</f>
        <v/>
      </c>
      <c r="K55" t="str">
        <f>IF(ISBLANK('VE adatbekérő űrlap'!K$4),"",LOWER('VE adatbekérő űrlap'!K$4))</f>
        <v/>
      </c>
      <c r="L55" t="str">
        <f>IF(ISBLANK('VE adatbekérő űrlap'!L$4),"",'VE adatbekérő űrlap'!L$4)</f>
        <v/>
      </c>
      <c r="M55" t="str">
        <f>IF(ISBLANK('VE adatbekérő űrlap'!B61),"",'VE adatbekérő űrlap'!B61)</f>
        <v/>
      </c>
      <c r="N55" t="str">
        <f>IF(ISBLANK('VE adatbekérő űrlap'!C61),"",'VE adatbekérő űrlap'!C61)</f>
        <v/>
      </c>
      <c r="O55" t="str">
        <f>IF(ISBLANK('VE adatbekérő űrlap'!D61),"",'VE adatbekérő űrlap'!D61)</f>
        <v/>
      </c>
      <c r="P55" t="str">
        <f>IF(ISBLANK('VE adatbekérő űrlap'!E61),"",'VE adatbekérő űrlap'!E61)</f>
        <v/>
      </c>
      <c r="Q55" t="str">
        <f>IF(ISBLANK('VE adatbekérő űrlap'!F61),"",'VE adatbekérő űrlap'!F61)</f>
        <v/>
      </c>
      <c r="R55" t="str">
        <f>IF(ISBLANK('VE adatbekérő űrlap'!G61),"",'VE adatbekérő űrlap'!G61)</f>
        <v/>
      </c>
      <c r="S55" t="str">
        <f>IF(ISBLANK('VE adatbekérő űrlap'!H61),"",'VE adatbekérő űrlap'!H61)</f>
        <v/>
      </c>
      <c r="T55" t="str">
        <f>IF(ISBLANK('VE adatbekérő űrlap'!I61),"",'VE adatbekérő űrlap'!I61)</f>
        <v/>
      </c>
      <c r="U55" t="str">
        <f>IF(ISBLANK('VE adatbekérő űrlap'!J61),"",'VE adatbekérő űrlap'!J61)</f>
        <v/>
      </c>
      <c r="V55" t="str">
        <f>IF(ISBLANK('VE adatbekérő űrlap'!K61),"",'VE adatbekérő űrlap'!K61)</f>
        <v/>
      </c>
      <c r="W55" t="str">
        <f>IF(ISBLANK('VE adatbekérő űrlap'!L61),"",'VE adatbekérő űrlap'!L61)</f>
        <v/>
      </c>
      <c r="X55" t="str">
        <f>IF(ISBLANK('VE adatbekérő űrlap'!M61),"",'VE adatbekérő űrlap'!M61)</f>
        <v/>
      </c>
      <c r="Y55" t="str">
        <f>IF(ISBLANK('VE adatbekérő űrlap'!N61),"",'VE adatbekérő űrlap'!N61)</f>
        <v/>
      </c>
      <c r="Z55" t="str">
        <f>IF(ISBLANK('VE adatbekérő űrlap'!O61),"",'VE adatbekérő űrlap'!O61)</f>
        <v/>
      </c>
      <c r="AA55" t="str">
        <f>IF(ISBLANK('VE adatbekérő űrlap'!P61),"",'VE adatbekérő űrlap'!P61)</f>
        <v/>
      </c>
      <c r="AB55" t="str">
        <f>IF(ISBLANK('VE adatbekérő űrlap'!Q61),"",'VE adatbekérő űrlap'!Q61)</f>
        <v/>
      </c>
      <c r="AC55" t="str">
        <f>IF(ISBLANK('VE adatbekérő űrlap'!R61),"",'VE adatbekérő űrlap'!R61)</f>
        <v/>
      </c>
      <c r="AD55" t="str">
        <f>IF(ISBLANK('VE adatbekérő űrlap'!S61),"",'VE adatbekérő űrlap'!S61)</f>
        <v/>
      </c>
      <c r="AE55" t="str">
        <f>IF(ISBLANK('VE adatbekérő űrlap'!T61),"",'VE adatbekérő űrlap'!T61)</f>
        <v/>
      </c>
      <c r="AF55" s="4" t="str">
        <f>IF(ISBLANK('VE adatbekérő űrlap'!U61),"",'VE adatbekérő űrlap'!U61)</f>
        <v/>
      </c>
      <c r="AG55" s="4" t="str">
        <f>IF(ISBLANK('VE adatbekérő űrlap'!V61),"",'VE adatbekérő űrlap'!V61)</f>
        <v/>
      </c>
    </row>
    <row r="56" spans="1:33">
      <c r="A56" t="str">
        <f>IF(ISBLANK('VE adatbekérő űrlap'!B$4),"",'VE adatbekérő űrlap'!B$4)</f>
        <v/>
      </c>
      <c r="B56" t="str">
        <f>IF(ISBLANK('VE adatbekérő űrlap'!C$4),"",'VE adatbekérő űrlap'!C$4)</f>
        <v/>
      </c>
      <c r="C56" t="str">
        <f t="shared" si="0"/>
        <v/>
      </c>
      <c r="D56" t="str">
        <f>IF(ISBLANK('VE adatbekérő űrlap'!D$4),"",'VE adatbekérő űrlap'!D$4)</f>
        <v/>
      </c>
      <c r="E56" t="str">
        <f>IF(ISBLANK('VE adatbekérő űrlap'!E$4),"",'VE adatbekérő űrlap'!E$4)</f>
        <v/>
      </c>
      <c r="F56" t="str">
        <f>IF(ISBLANK('VE adatbekérő űrlap'!F$4),"",'VE adatbekérő űrlap'!F$4)</f>
        <v/>
      </c>
      <c r="G56" t="str">
        <f>IF(ISBLANK('VE adatbekérő űrlap'!G$4),"",PROPER('VE adatbekérő űrlap'!G$4))</f>
        <v/>
      </c>
      <c r="H56" t="str">
        <f>IF(ISBLANK('VE adatbekérő űrlap'!H$4),"",LOWER('VE adatbekérő űrlap'!H$4))</f>
        <v/>
      </c>
      <c r="I56" t="str">
        <f>IF(ISBLANK('VE adatbekérő űrlap'!I$4),"",'VE adatbekérő űrlap'!I$4)</f>
        <v/>
      </c>
      <c r="J56" t="str">
        <f>IF(ISBLANK('VE adatbekérő űrlap'!J$4),"",PROPER('VE adatbekérő űrlap'!J$4))</f>
        <v/>
      </c>
      <c r="K56" t="str">
        <f>IF(ISBLANK('VE adatbekérő űrlap'!K$4),"",LOWER('VE adatbekérő űrlap'!K$4))</f>
        <v/>
      </c>
      <c r="L56" t="str">
        <f>IF(ISBLANK('VE adatbekérő űrlap'!L$4),"",'VE adatbekérő űrlap'!L$4)</f>
        <v/>
      </c>
      <c r="M56" t="str">
        <f>IF(ISBLANK('VE adatbekérő űrlap'!B62),"",'VE adatbekérő űrlap'!B62)</f>
        <v/>
      </c>
      <c r="N56" t="str">
        <f>IF(ISBLANK('VE adatbekérő űrlap'!C62),"",'VE adatbekérő űrlap'!C62)</f>
        <v/>
      </c>
      <c r="O56" t="str">
        <f>IF(ISBLANK('VE adatbekérő űrlap'!D62),"",'VE adatbekérő űrlap'!D62)</f>
        <v/>
      </c>
      <c r="P56" t="str">
        <f>IF(ISBLANK('VE adatbekérő űrlap'!E62),"",'VE adatbekérő űrlap'!E62)</f>
        <v/>
      </c>
      <c r="Q56" t="str">
        <f>IF(ISBLANK('VE adatbekérő űrlap'!F62),"",'VE adatbekérő űrlap'!F62)</f>
        <v/>
      </c>
      <c r="R56" t="str">
        <f>IF(ISBLANK('VE adatbekérő űrlap'!G62),"",'VE adatbekérő űrlap'!G62)</f>
        <v/>
      </c>
      <c r="S56" t="str">
        <f>IF(ISBLANK('VE adatbekérő űrlap'!H62),"",'VE adatbekérő űrlap'!H62)</f>
        <v/>
      </c>
      <c r="T56" t="str">
        <f>IF(ISBLANK('VE adatbekérő űrlap'!I62),"",'VE adatbekérő űrlap'!I62)</f>
        <v/>
      </c>
      <c r="U56" t="str">
        <f>IF(ISBLANK('VE adatbekérő űrlap'!J62),"",'VE adatbekérő űrlap'!J62)</f>
        <v/>
      </c>
      <c r="V56" t="str">
        <f>IF(ISBLANK('VE adatbekérő űrlap'!K62),"",'VE adatbekérő űrlap'!K62)</f>
        <v/>
      </c>
      <c r="W56" t="str">
        <f>IF(ISBLANK('VE adatbekérő űrlap'!L62),"",'VE adatbekérő űrlap'!L62)</f>
        <v/>
      </c>
      <c r="X56" t="str">
        <f>IF(ISBLANK('VE adatbekérő űrlap'!M62),"",'VE adatbekérő űrlap'!M62)</f>
        <v/>
      </c>
      <c r="Y56" t="str">
        <f>IF(ISBLANK('VE adatbekérő űrlap'!N62),"",'VE adatbekérő űrlap'!N62)</f>
        <v/>
      </c>
      <c r="Z56" t="str">
        <f>IF(ISBLANK('VE adatbekérő űrlap'!O62),"",'VE adatbekérő űrlap'!O62)</f>
        <v/>
      </c>
      <c r="AA56" t="str">
        <f>IF(ISBLANK('VE adatbekérő űrlap'!P62),"",'VE adatbekérő űrlap'!P62)</f>
        <v/>
      </c>
      <c r="AB56" t="str">
        <f>IF(ISBLANK('VE adatbekérő űrlap'!Q62),"",'VE adatbekérő űrlap'!Q62)</f>
        <v/>
      </c>
      <c r="AC56" t="str">
        <f>IF(ISBLANK('VE adatbekérő űrlap'!R62),"",'VE adatbekérő űrlap'!R62)</f>
        <v/>
      </c>
      <c r="AD56" t="str">
        <f>IF(ISBLANK('VE adatbekérő űrlap'!S62),"",'VE adatbekérő űrlap'!S62)</f>
        <v/>
      </c>
      <c r="AE56" t="str">
        <f>IF(ISBLANK('VE adatbekérő űrlap'!T62),"",'VE adatbekérő űrlap'!T62)</f>
        <v/>
      </c>
      <c r="AF56" s="4" t="str">
        <f>IF(ISBLANK('VE adatbekérő űrlap'!U62),"",'VE adatbekérő űrlap'!U62)</f>
        <v/>
      </c>
      <c r="AG56" s="4" t="str">
        <f>IF(ISBLANK('VE adatbekérő űrlap'!V62),"",'VE adatbekérő űrlap'!V62)</f>
        <v/>
      </c>
    </row>
    <row r="57" spans="1:33">
      <c r="A57" t="str">
        <f>IF(ISBLANK('VE adatbekérő űrlap'!B$4),"",'VE adatbekérő űrlap'!B$4)</f>
        <v/>
      </c>
      <c r="B57" t="str">
        <f>IF(ISBLANK('VE adatbekérő űrlap'!C$4),"",'VE adatbekérő űrlap'!C$4)</f>
        <v/>
      </c>
      <c r="C57" t="str">
        <f t="shared" si="0"/>
        <v/>
      </c>
      <c r="D57" t="str">
        <f>IF(ISBLANK('VE adatbekérő űrlap'!D$4),"",'VE adatbekérő űrlap'!D$4)</f>
        <v/>
      </c>
      <c r="E57" t="str">
        <f>IF(ISBLANK('VE adatbekérő űrlap'!E$4),"",'VE adatbekérő űrlap'!E$4)</f>
        <v/>
      </c>
      <c r="F57" t="str">
        <f>IF(ISBLANK('VE adatbekérő űrlap'!F$4),"",'VE adatbekérő űrlap'!F$4)</f>
        <v/>
      </c>
      <c r="G57" t="str">
        <f>IF(ISBLANK('VE adatbekérő űrlap'!G$4),"",PROPER('VE adatbekérő űrlap'!G$4))</f>
        <v/>
      </c>
      <c r="H57" t="str">
        <f>IF(ISBLANK('VE adatbekérő űrlap'!H$4),"",LOWER('VE adatbekérő űrlap'!H$4))</f>
        <v/>
      </c>
      <c r="I57" t="str">
        <f>IF(ISBLANK('VE adatbekérő űrlap'!I$4),"",'VE adatbekérő űrlap'!I$4)</f>
        <v/>
      </c>
      <c r="J57" t="str">
        <f>IF(ISBLANK('VE adatbekérő űrlap'!J$4),"",PROPER('VE adatbekérő űrlap'!J$4))</f>
        <v/>
      </c>
      <c r="K57" t="str">
        <f>IF(ISBLANK('VE adatbekérő űrlap'!K$4),"",LOWER('VE adatbekérő űrlap'!K$4))</f>
        <v/>
      </c>
      <c r="L57" t="str">
        <f>IF(ISBLANK('VE adatbekérő űrlap'!L$4),"",'VE adatbekérő űrlap'!L$4)</f>
        <v/>
      </c>
      <c r="M57" t="str">
        <f>IF(ISBLANK('VE adatbekérő űrlap'!B63),"",'VE adatbekérő űrlap'!B63)</f>
        <v/>
      </c>
      <c r="N57" t="str">
        <f>IF(ISBLANK('VE adatbekérő űrlap'!C63),"",'VE adatbekérő űrlap'!C63)</f>
        <v/>
      </c>
      <c r="O57" t="str">
        <f>IF(ISBLANK('VE adatbekérő űrlap'!D63),"",'VE adatbekérő űrlap'!D63)</f>
        <v/>
      </c>
      <c r="P57" t="str">
        <f>IF(ISBLANK('VE adatbekérő űrlap'!E63),"",'VE adatbekérő űrlap'!E63)</f>
        <v/>
      </c>
      <c r="Q57" t="str">
        <f>IF(ISBLANK('VE adatbekérő űrlap'!F63),"",'VE adatbekérő űrlap'!F63)</f>
        <v/>
      </c>
      <c r="R57" t="str">
        <f>IF(ISBLANK('VE adatbekérő űrlap'!G63),"",'VE adatbekérő űrlap'!G63)</f>
        <v/>
      </c>
      <c r="S57" t="str">
        <f>IF(ISBLANK('VE adatbekérő űrlap'!H63),"",'VE adatbekérő űrlap'!H63)</f>
        <v/>
      </c>
      <c r="T57" t="str">
        <f>IF(ISBLANK('VE adatbekérő űrlap'!I63),"",'VE adatbekérő űrlap'!I63)</f>
        <v/>
      </c>
      <c r="U57" t="str">
        <f>IF(ISBLANK('VE adatbekérő űrlap'!J63),"",'VE adatbekérő űrlap'!J63)</f>
        <v/>
      </c>
      <c r="V57" t="str">
        <f>IF(ISBLANK('VE adatbekérő űrlap'!K63),"",'VE adatbekérő űrlap'!K63)</f>
        <v/>
      </c>
      <c r="W57" t="str">
        <f>IF(ISBLANK('VE adatbekérő űrlap'!L63),"",'VE adatbekérő űrlap'!L63)</f>
        <v/>
      </c>
      <c r="X57" t="str">
        <f>IF(ISBLANK('VE adatbekérő űrlap'!M63),"",'VE adatbekérő űrlap'!M63)</f>
        <v/>
      </c>
      <c r="Y57" t="str">
        <f>IF(ISBLANK('VE adatbekérő űrlap'!N63),"",'VE adatbekérő űrlap'!N63)</f>
        <v/>
      </c>
      <c r="Z57" t="str">
        <f>IF(ISBLANK('VE adatbekérő űrlap'!O63),"",'VE adatbekérő űrlap'!O63)</f>
        <v/>
      </c>
      <c r="AA57" t="str">
        <f>IF(ISBLANK('VE adatbekérő űrlap'!P63),"",'VE adatbekérő űrlap'!P63)</f>
        <v/>
      </c>
      <c r="AB57" t="str">
        <f>IF(ISBLANK('VE adatbekérő űrlap'!Q63),"",'VE adatbekérő űrlap'!Q63)</f>
        <v/>
      </c>
      <c r="AC57" t="str">
        <f>IF(ISBLANK('VE adatbekérő űrlap'!R63),"",'VE adatbekérő űrlap'!R63)</f>
        <v/>
      </c>
      <c r="AD57" t="str">
        <f>IF(ISBLANK('VE adatbekérő űrlap'!S63),"",'VE adatbekérő űrlap'!S63)</f>
        <v/>
      </c>
      <c r="AE57" t="str">
        <f>IF(ISBLANK('VE adatbekérő űrlap'!T63),"",'VE adatbekérő űrlap'!T63)</f>
        <v/>
      </c>
      <c r="AF57" s="4" t="str">
        <f>IF(ISBLANK('VE adatbekérő űrlap'!U63),"",'VE adatbekérő űrlap'!U63)</f>
        <v/>
      </c>
      <c r="AG57" s="4" t="str">
        <f>IF(ISBLANK('VE adatbekérő űrlap'!V63),"",'VE adatbekérő űrlap'!V63)</f>
        <v/>
      </c>
    </row>
    <row r="58" spans="1:33">
      <c r="A58" t="str">
        <f>IF(ISBLANK('VE adatbekérő űrlap'!B$4),"",'VE adatbekérő űrlap'!B$4)</f>
        <v/>
      </c>
      <c r="B58" t="str">
        <f>IF(ISBLANK('VE adatbekérő űrlap'!C$4),"",'VE adatbekérő űrlap'!C$4)</f>
        <v/>
      </c>
      <c r="C58" t="str">
        <f t="shared" si="0"/>
        <v/>
      </c>
      <c r="D58" t="str">
        <f>IF(ISBLANK('VE adatbekérő űrlap'!D$4),"",'VE adatbekérő űrlap'!D$4)</f>
        <v/>
      </c>
      <c r="E58" t="str">
        <f>IF(ISBLANK('VE adatbekérő űrlap'!E$4),"",'VE adatbekérő űrlap'!E$4)</f>
        <v/>
      </c>
      <c r="F58" t="str">
        <f>IF(ISBLANK('VE adatbekérő űrlap'!F$4),"",'VE adatbekérő űrlap'!F$4)</f>
        <v/>
      </c>
      <c r="G58" t="str">
        <f>IF(ISBLANK('VE adatbekérő űrlap'!G$4),"",PROPER('VE adatbekérő űrlap'!G$4))</f>
        <v/>
      </c>
      <c r="H58" t="str">
        <f>IF(ISBLANK('VE adatbekérő űrlap'!H$4),"",LOWER('VE adatbekérő űrlap'!H$4))</f>
        <v/>
      </c>
      <c r="I58" t="str">
        <f>IF(ISBLANK('VE adatbekérő űrlap'!I$4),"",'VE adatbekérő űrlap'!I$4)</f>
        <v/>
      </c>
      <c r="J58" t="str">
        <f>IF(ISBLANK('VE adatbekérő űrlap'!J$4),"",PROPER('VE adatbekérő űrlap'!J$4))</f>
        <v/>
      </c>
      <c r="K58" t="str">
        <f>IF(ISBLANK('VE adatbekérő űrlap'!K$4),"",LOWER('VE adatbekérő űrlap'!K$4))</f>
        <v/>
      </c>
      <c r="L58" t="str">
        <f>IF(ISBLANK('VE adatbekérő űrlap'!L$4),"",'VE adatbekérő űrlap'!L$4)</f>
        <v/>
      </c>
      <c r="M58" t="str">
        <f>IF(ISBLANK('VE adatbekérő űrlap'!B64),"",'VE adatbekérő űrlap'!B64)</f>
        <v/>
      </c>
      <c r="N58" t="str">
        <f>IF(ISBLANK('VE adatbekérő űrlap'!C64),"",'VE adatbekérő űrlap'!C64)</f>
        <v/>
      </c>
      <c r="O58" t="str">
        <f>IF(ISBLANK('VE adatbekérő űrlap'!D64),"",'VE adatbekérő űrlap'!D64)</f>
        <v/>
      </c>
      <c r="P58" t="str">
        <f>IF(ISBLANK('VE adatbekérő űrlap'!E64),"",'VE adatbekérő űrlap'!E64)</f>
        <v/>
      </c>
      <c r="Q58" t="str">
        <f>IF(ISBLANK('VE adatbekérő űrlap'!F64),"",'VE adatbekérő űrlap'!F64)</f>
        <v/>
      </c>
      <c r="R58" t="str">
        <f>IF(ISBLANK('VE adatbekérő űrlap'!G64),"",'VE adatbekérő űrlap'!G64)</f>
        <v/>
      </c>
      <c r="S58" t="str">
        <f>IF(ISBLANK('VE adatbekérő űrlap'!H64),"",'VE adatbekérő űrlap'!H64)</f>
        <v/>
      </c>
      <c r="T58" t="str">
        <f>IF(ISBLANK('VE adatbekérő űrlap'!I64),"",'VE adatbekérő űrlap'!I64)</f>
        <v/>
      </c>
      <c r="U58" t="str">
        <f>IF(ISBLANK('VE adatbekérő űrlap'!J64),"",'VE adatbekérő űrlap'!J64)</f>
        <v/>
      </c>
      <c r="V58" t="str">
        <f>IF(ISBLANK('VE adatbekérő űrlap'!K64),"",'VE adatbekérő űrlap'!K64)</f>
        <v/>
      </c>
      <c r="W58" t="str">
        <f>IF(ISBLANK('VE adatbekérő űrlap'!L64),"",'VE adatbekérő űrlap'!L64)</f>
        <v/>
      </c>
      <c r="X58" t="str">
        <f>IF(ISBLANK('VE adatbekérő űrlap'!M64),"",'VE adatbekérő űrlap'!M64)</f>
        <v/>
      </c>
      <c r="Y58" t="str">
        <f>IF(ISBLANK('VE adatbekérő űrlap'!N64),"",'VE adatbekérő űrlap'!N64)</f>
        <v/>
      </c>
      <c r="Z58" t="str">
        <f>IF(ISBLANK('VE adatbekérő űrlap'!O64),"",'VE adatbekérő űrlap'!O64)</f>
        <v/>
      </c>
      <c r="AA58" t="str">
        <f>IF(ISBLANK('VE adatbekérő űrlap'!P64),"",'VE adatbekérő űrlap'!P64)</f>
        <v/>
      </c>
      <c r="AB58" t="str">
        <f>IF(ISBLANK('VE adatbekérő űrlap'!Q64),"",'VE adatbekérő űrlap'!Q64)</f>
        <v/>
      </c>
      <c r="AC58" t="str">
        <f>IF(ISBLANK('VE adatbekérő űrlap'!R64),"",'VE adatbekérő űrlap'!R64)</f>
        <v/>
      </c>
      <c r="AD58" t="str">
        <f>IF(ISBLANK('VE adatbekérő űrlap'!S64),"",'VE adatbekérő űrlap'!S64)</f>
        <v/>
      </c>
      <c r="AE58" t="str">
        <f>IF(ISBLANK('VE adatbekérő űrlap'!T64),"",'VE adatbekérő űrlap'!T64)</f>
        <v/>
      </c>
      <c r="AF58" s="4" t="str">
        <f>IF(ISBLANK('VE adatbekérő űrlap'!U64),"",'VE adatbekérő űrlap'!U64)</f>
        <v/>
      </c>
      <c r="AG58" s="4" t="str">
        <f>IF(ISBLANK('VE adatbekérő űrlap'!V64),"",'VE adatbekérő űrlap'!V64)</f>
        <v/>
      </c>
    </row>
    <row r="59" spans="1:33">
      <c r="A59" t="str">
        <f>IF(ISBLANK('VE adatbekérő űrlap'!B$4),"",'VE adatbekérő űrlap'!B$4)</f>
        <v/>
      </c>
      <c r="B59" t="str">
        <f>IF(ISBLANK('VE adatbekérő űrlap'!C$4),"",'VE adatbekérő űrlap'!C$4)</f>
        <v/>
      </c>
      <c r="C59" t="str">
        <f t="shared" si="0"/>
        <v/>
      </c>
      <c r="D59" t="str">
        <f>IF(ISBLANK('VE adatbekérő űrlap'!D$4),"",'VE adatbekérő űrlap'!D$4)</f>
        <v/>
      </c>
      <c r="E59" t="str">
        <f>IF(ISBLANK('VE adatbekérő űrlap'!E$4),"",'VE adatbekérő űrlap'!E$4)</f>
        <v/>
      </c>
      <c r="F59" t="str">
        <f>IF(ISBLANK('VE adatbekérő űrlap'!F$4),"",'VE adatbekérő űrlap'!F$4)</f>
        <v/>
      </c>
      <c r="G59" t="str">
        <f>IF(ISBLANK('VE adatbekérő űrlap'!G$4),"",PROPER('VE adatbekérő űrlap'!G$4))</f>
        <v/>
      </c>
      <c r="H59" t="str">
        <f>IF(ISBLANK('VE adatbekérő űrlap'!H$4),"",LOWER('VE adatbekérő űrlap'!H$4))</f>
        <v/>
      </c>
      <c r="I59" t="str">
        <f>IF(ISBLANK('VE adatbekérő űrlap'!I$4),"",'VE adatbekérő űrlap'!I$4)</f>
        <v/>
      </c>
      <c r="J59" t="str">
        <f>IF(ISBLANK('VE adatbekérő űrlap'!J$4),"",PROPER('VE adatbekérő űrlap'!J$4))</f>
        <v/>
      </c>
      <c r="K59" t="str">
        <f>IF(ISBLANK('VE adatbekérő űrlap'!K$4),"",LOWER('VE adatbekérő űrlap'!K$4))</f>
        <v/>
      </c>
      <c r="L59" t="str">
        <f>IF(ISBLANK('VE adatbekérő űrlap'!L$4),"",'VE adatbekérő űrlap'!L$4)</f>
        <v/>
      </c>
      <c r="M59" t="str">
        <f>IF(ISBLANK('VE adatbekérő űrlap'!B65),"",'VE adatbekérő űrlap'!B65)</f>
        <v/>
      </c>
      <c r="N59" t="str">
        <f>IF(ISBLANK('VE adatbekérő űrlap'!C65),"",'VE adatbekérő űrlap'!C65)</f>
        <v/>
      </c>
      <c r="O59" t="str">
        <f>IF(ISBLANK('VE adatbekérő űrlap'!D65),"",'VE adatbekérő űrlap'!D65)</f>
        <v/>
      </c>
      <c r="P59" t="str">
        <f>IF(ISBLANK('VE adatbekérő űrlap'!E65),"",'VE adatbekérő űrlap'!E65)</f>
        <v/>
      </c>
      <c r="Q59" t="str">
        <f>IF(ISBLANK('VE adatbekérő űrlap'!F65),"",'VE adatbekérő űrlap'!F65)</f>
        <v/>
      </c>
      <c r="R59" t="str">
        <f>IF(ISBLANK('VE adatbekérő űrlap'!G65),"",'VE adatbekérő űrlap'!G65)</f>
        <v/>
      </c>
      <c r="S59" t="str">
        <f>IF(ISBLANK('VE adatbekérő űrlap'!H65),"",'VE adatbekérő űrlap'!H65)</f>
        <v/>
      </c>
      <c r="T59" t="str">
        <f>IF(ISBLANK('VE adatbekérő űrlap'!I65),"",'VE adatbekérő űrlap'!I65)</f>
        <v/>
      </c>
      <c r="U59" t="str">
        <f>IF(ISBLANK('VE adatbekérő űrlap'!J65),"",'VE adatbekérő űrlap'!J65)</f>
        <v/>
      </c>
      <c r="V59" t="str">
        <f>IF(ISBLANK('VE adatbekérő űrlap'!K65),"",'VE adatbekérő űrlap'!K65)</f>
        <v/>
      </c>
      <c r="W59" t="str">
        <f>IF(ISBLANK('VE adatbekérő űrlap'!L65),"",'VE adatbekérő űrlap'!L65)</f>
        <v/>
      </c>
      <c r="X59" t="str">
        <f>IF(ISBLANK('VE adatbekérő űrlap'!M65),"",'VE adatbekérő űrlap'!M65)</f>
        <v/>
      </c>
      <c r="Y59" t="str">
        <f>IF(ISBLANK('VE adatbekérő űrlap'!N65),"",'VE adatbekérő űrlap'!N65)</f>
        <v/>
      </c>
      <c r="Z59" t="str">
        <f>IF(ISBLANK('VE adatbekérő űrlap'!O65),"",'VE adatbekérő űrlap'!O65)</f>
        <v/>
      </c>
      <c r="AA59" t="str">
        <f>IF(ISBLANK('VE adatbekérő űrlap'!P65),"",'VE adatbekérő űrlap'!P65)</f>
        <v/>
      </c>
      <c r="AB59" t="str">
        <f>IF(ISBLANK('VE adatbekérő űrlap'!Q65),"",'VE adatbekérő űrlap'!Q65)</f>
        <v/>
      </c>
      <c r="AC59" t="str">
        <f>IF(ISBLANK('VE adatbekérő űrlap'!R65),"",'VE adatbekérő űrlap'!R65)</f>
        <v/>
      </c>
      <c r="AD59" t="str">
        <f>IF(ISBLANK('VE adatbekérő űrlap'!S65),"",'VE adatbekérő űrlap'!S65)</f>
        <v/>
      </c>
      <c r="AE59" t="str">
        <f>IF(ISBLANK('VE adatbekérő űrlap'!T65),"",'VE adatbekérő űrlap'!T65)</f>
        <v/>
      </c>
      <c r="AF59" s="4" t="str">
        <f>IF(ISBLANK('VE adatbekérő űrlap'!U65),"",'VE adatbekérő űrlap'!U65)</f>
        <v/>
      </c>
      <c r="AG59" s="4" t="str">
        <f>IF(ISBLANK('VE adatbekérő űrlap'!V65),"",'VE adatbekérő űrlap'!V65)</f>
        <v/>
      </c>
    </row>
    <row r="60" spans="1:33">
      <c r="A60" t="str">
        <f>IF(ISBLANK('VE adatbekérő űrlap'!B$4),"",'VE adatbekérő űrlap'!B$4)</f>
        <v/>
      </c>
      <c r="B60" t="str">
        <f>IF(ISBLANK('VE adatbekérő űrlap'!C$4),"",'VE adatbekérő űrlap'!C$4)</f>
        <v/>
      </c>
      <c r="C60" t="str">
        <f t="shared" si="0"/>
        <v/>
      </c>
      <c r="D60" t="str">
        <f>IF(ISBLANK('VE adatbekérő űrlap'!D$4),"",'VE adatbekérő űrlap'!D$4)</f>
        <v/>
      </c>
      <c r="E60" t="str">
        <f>IF(ISBLANK('VE adatbekérő űrlap'!E$4),"",'VE adatbekérő űrlap'!E$4)</f>
        <v/>
      </c>
      <c r="F60" t="str">
        <f>IF(ISBLANK('VE adatbekérő űrlap'!F$4),"",'VE adatbekérő űrlap'!F$4)</f>
        <v/>
      </c>
      <c r="G60" t="str">
        <f>IF(ISBLANK('VE adatbekérő űrlap'!G$4),"",PROPER('VE adatbekérő űrlap'!G$4))</f>
        <v/>
      </c>
      <c r="H60" t="str">
        <f>IF(ISBLANK('VE adatbekérő űrlap'!H$4),"",LOWER('VE adatbekérő űrlap'!H$4))</f>
        <v/>
      </c>
      <c r="I60" t="str">
        <f>IF(ISBLANK('VE adatbekérő űrlap'!I$4),"",'VE adatbekérő űrlap'!I$4)</f>
        <v/>
      </c>
      <c r="J60" t="str">
        <f>IF(ISBLANK('VE adatbekérő űrlap'!J$4),"",PROPER('VE adatbekérő űrlap'!J$4))</f>
        <v/>
      </c>
      <c r="K60" t="str">
        <f>IF(ISBLANK('VE adatbekérő űrlap'!K$4),"",LOWER('VE adatbekérő űrlap'!K$4))</f>
        <v/>
      </c>
      <c r="L60" t="str">
        <f>IF(ISBLANK('VE adatbekérő űrlap'!L$4),"",'VE adatbekérő űrlap'!L$4)</f>
        <v/>
      </c>
      <c r="M60" t="str">
        <f>IF(ISBLANK('VE adatbekérő űrlap'!B66),"",'VE adatbekérő űrlap'!B66)</f>
        <v/>
      </c>
      <c r="N60" t="str">
        <f>IF(ISBLANK('VE adatbekérő űrlap'!C66),"",'VE adatbekérő űrlap'!C66)</f>
        <v/>
      </c>
      <c r="O60" t="str">
        <f>IF(ISBLANK('VE adatbekérő űrlap'!D66),"",'VE adatbekérő űrlap'!D66)</f>
        <v/>
      </c>
      <c r="P60" t="str">
        <f>IF(ISBLANK('VE adatbekérő űrlap'!E66),"",'VE adatbekérő űrlap'!E66)</f>
        <v/>
      </c>
      <c r="Q60" t="str">
        <f>IF(ISBLANK('VE adatbekérő űrlap'!F66),"",'VE adatbekérő űrlap'!F66)</f>
        <v/>
      </c>
      <c r="R60" t="str">
        <f>IF(ISBLANK('VE adatbekérő űrlap'!G66),"",'VE adatbekérő űrlap'!G66)</f>
        <v/>
      </c>
      <c r="S60" t="str">
        <f>IF(ISBLANK('VE adatbekérő űrlap'!H66),"",'VE adatbekérő űrlap'!H66)</f>
        <v/>
      </c>
      <c r="T60" t="str">
        <f>IF(ISBLANK('VE adatbekérő űrlap'!I66),"",'VE adatbekérő űrlap'!I66)</f>
        <v/>
      </c>
      <c r="U60" t="str">
        <f>IF(ISBLANK('VE adatbekérő űrlap'!J66),"",'VE adatbekérő űrlap'!J66)</f>
        <v/>
      </c>
      <c r="V60" t="str">
        <f>IF(ISBLANK('VE adatbekérő űrlap'!K66),"",'VE adatbekérő űrlap'!K66)</f>
        <v/>
      </c>
      <c r="W60" t="str">
        <f>IF(ISBLANK('VE adatbekérő űrlap'!L66),"",'VE adatbekérő űrlap'!L66)</f>
        <v/>
      </c>
      <c r="X60" t="str">
        <f>IF(ISBLANK('VE adatbekérő űrlap'!M66),"",'VE adatbekérő űrlap'!M66)</f>
        <v/>
      </c>
      <c r="Y60" t="str">
        <f>IF(ISBLANK('VE adatbekérő űrlap'!N66),"",'VE adatbekérő űrlap'!N66)</f>
        <v/>
      </c>
      <c r="Z60" t="str">
        <f>IF(ISBLANK('VE adatbekérő űrlap'!O66),"",'VE adatbekérő űrlap'!O66)</f>
        <v/>
      </c>
      <c r="AA60" t="str">
        <f>IF(ISBLANK('VE adatbekérő űrlap'!P66),"",'VE adatbekérő űrlap'!P66)</f>
        <v/>
      </c>
      <c r="AB60" t="str">
        <f>IF(ISBLANK('VE adatbekérő űrlap'!Q66),"",'VE adatbekérő űrlap'!Q66)</f>
        <v/>
      </c>
      <c r="AC60" t="str">
        <f>IF(ISBLANK('VE adatbekérő űrlap'!R66),"",'VE adatbekérő űrlap'!R66)</f>
        <v/>
      </c>
      <c r="AD60" t="str">
        <f>IF(ISBLANK('VE adatbekérő űrlap'!S66),"",'VE adatbekérő űrlap'!S66)</f>
        <v/>
      </c>
      <c r="AE60" t="str">
        <f>IF(ISBLANK('VE adatbekérő űrlap'!T66),"",'VE adatbekérő űrlap'!T66)</f>
        <v/>
      </c>
      <c r="AF60" s="4" t="str">
        <f>IF(ISBLANK('VE adatbekérő űrlap'!U66),"",'VE adatbekérő űrlap'!U66)</f>
        <v/>
      </c>
      <c r="AG60" s="4" t="str">
        <f>IF(ISBLANK('VE adatbekérő űrlap'!V66),"",'VE adatbekérő űrlap'!V66)</f>
        <v/>
      </c>
    </row>
    <row r="61" spans="1:33">
      <c r="A61" t="str">
        <f>IF(ISBLANK('VE adatbekérő űrlap'!B$4),"",'VE adatbekérő űrlap'!B$4)</f>
        <v/>
      </c>
      <c r="B61" t="str">
        <f>IF(ISBLANK('VE adatbekérő űrlap'!C$4),"",'VE adatbekérő űrlap'!C$4)</f>
        <v/>
      </c>
      <c r="C61" t="str">
        <f t="shared" si="0"/>
        <v/>
      </c>
      <c r="D61" t="str">
        <f>IF(ISBLANK('VE adatbekérő űrlap'!D$4),"",'VE adatbekérő űrlap'!D$4)</f>
        <v/>
      </c>
      <c r="E61" t="str">
        <f>IF(ISBLANK('VE adatbekérő űrlap'!E$4),"",'VE adatbekérő űrlap'!E$4)</f>
        <v/>
      </c>
      <c r="F61" t="str">
        <f>IF(ISBLANK('VE adatbekérő űrlap'!F$4),"",'VE adatbekérő űrlap'!F$4)</f>
        <v/>
      </c>
      <c r="G61" t="str">
        <f>IF(ISBLANK('VE adatbekérő űrlap'!G$4),"",PROPER('VE adatbekérő űrlap'!G$4))</f>
        <v/>
      </c>
      <c r="H61" t="str">
        <f>IF(ISBLANK('VE adatbekérő űrlap'!H$4),"",LOWER('VE adatbekérő űrlap'!H$4))</f>
        <v/>
      </c>
      <c r="I61" t="str">
        <f>IF(ISBLANK('VE adatbekérő űrlap'!I$4),"",'VE adatbekérő űrlap'!I$4)</f>
        <v/>
      </c>
      <c r="J61" t="str">
        <f>IF(ISBLANK('VE adatbekérő űrlap'!J$4),"",PROPER('VE adatbekérő űrlap'!J$4))</f>
        <v/>
      </c>
      <c r="K61" t="str">
        <f>IF(ISBLANK('VE adatbekérő űrlap'!K$4),"",LOWER('VE adatbekérő űrlap'!K$4))</f>
        <v/>
      </c>
      <c r="L61" t="str">
        <f>IF(ISBLANK('VE adatbekérő űrlap'!L$4),"",'VE adatbekérő űrlap'!L$4)</f>
        <v/>
      </c>
      <c r="M61" t="str">
        <f>IF(ISBLANK('VE adatbekérő űrlap'!B67),"",'VE adatbekérő űrlap'!B67)</f>
        <v/>
      </c>
      <c r="N61" t="str">
        <f>IF(ISBLANK('VE adatbekérő űrlap'!C67),"",'VE adatbekérő űrlap'!C67)</f>
        <v/>
      </c>
      <c r="O61" t="str">
        <f>IF(ISBLANK('VE adatbekérő űrlap'!D67),"",'VE adatbekérő űrlap'!D67)</f>
        <v/>
      </c>
      <c r="P61" t="str">
        <f>IF(ISBLANK('VE adatbekérő űrlap'!E67),"",'VE adatbekérő űrlap'!E67)</f>
        <v/>
      </c>
      <c r="Q61" t="str">
        <f>IF(ISBLANK('VE adatbekérő űrlap'!F67),"",'VE adatbekérő űrlap'!F67)</f>
        <v/>
      </c>
      <c r="R61" t="str">
        <f>IF(ISBLANK('VE adatbekérő űrlap'!G67),"",'VE adatbekérő űrlap'!G67)</f>
        <v/>
      </c>
      <c r="S61" t="str">
        <f>IF(ISBLANK('VE adatbekérő űrlap'!H67),"",'VE adatbekérő űrlap'!H67)</f>
        <v/>
      </c>
      <c r="T61" t="str">
        <f>IF(ISBLANK('VE adatbekérő űrlap'!I67),"",'VE adatbekérő űrlap'!I67)</f>
        <v/>
      </c>
      <c r="U61" t="str">
        <f>IF(ISBLANK('VE adatbekérő űrlap'!J67),"",'VE adatbekérő űrlap'!J67)</f>
        <v/>
      </c>
      <c r="V61" t="str">
        <f>IF(ISBLANK('VE adatbekérő űrlap'!K67),"",'VE adatbekérő űrlap'!K67)</f>
        <v/>
      </c>
      <c r="W61" t="str">
        <f>IF(ISBLANK('VE adatbekérő űrlap'!L67),"",'VE adatbekérő űrlap'!L67)</f>
        <v/>
      </c>
      <c r="X61" t="str">
        <f>IF(ISBLANK('VE adatbekérő űrlap'!M67),"",'VE adatbekérő űrlap'!M67)</f>
        <v/>
      </c>
      <c r="Y61" t="str">
        <f>IF(ISBLANK('VE adatbekérő űrlap'!N67),"",'VE adatbekérő űrlap'!N67)</f>
        <v/>
      </c>
      <c r="Z61" t="str">
        <f>IF(ISBLANK('VE adatbekérő űrlap'!O67),"",'VE adatbekérő űrlap'!O67)</f>
        <v/>
      </c>
      <c r="AA61" t="str">
        <f>IF(ISBLANK('VE adatbekérő űrlap'!P67),"",'VE adatbekérő űrlap'!P67)</f>
        <v/>
      </c>
      <c r="AB61" t="str">
        <f>IF(ISBLANK('VE adatbekérő űrlap'!Q67),"",'VE adatbekérő űrlap'!Q67)</f>
        <v/>
      </c>
      <c r="AC61" t="str">
        <f>IF(ISBLANK('VE adatbekérő űrlap'!R67),"",'VE adatbekérő űrlap'!R67)</f>
        <v/>
      </c>
      <c r="AD61" t="str">
        <f>IF(ISBLANK('VE adatbekérő űrlap'!S67),"",'VE adatbekérő űrlap'!S67)</f>
        <v/>
      </c>
      <c r="AE61" t="str">
        <f>IF(ISBLANK('VE adatbekérő űrlap'!T67),"",'VE adatbekérő űrlap'!T67)</f>
        <v/>
      </c>
      <c r="AF61" s="4" t="str">
        <f>IF(ISBLANK('VE adatbekérő űrlap'!U67),"",'VE adatbekérő űrlap'!U67)</f>
        <v/>
      </c>
      <c r="AG61" s="4" t="str">
        <f>IF(ISBLANK('VE adatbekérő űrlap'!V67),"",'VE adatbekérő űrlap'!V67)</f>
        <v/>
      </c>
    </row>
    <row r="62" spans="1:33">
      <c r="A62" t="str">
        <f>IF(ISBLANK('VE adatbekérő űrlap'!B$4),"",'VE adatbekérő űrlap'!B$4)</f>
        <v/>
      </c>
      <c r="B62" t="str">
        <f>IF(ISBLANK('VE adatbekérő űrlap'!C$4),"",'VE adatbekérő űrlap'!C$4)</f>
        <v/>
      </c>
      <c r="C62" t="str">
        <f t="shared" si="0"/>
        <v/>
      </c>
      <c r="D62" t="str">
        <f>IF(ISBLANK('VE adatbekérő űrlap'!D$4),"",'VE adatbekérő űrlap'!D$4)</f>
        <v/>
      </c>
      <c r="E62" t="str">
        <f>IF(ISBLANK('VE adatbekérő űrlap'!E$4),"",'VE adatbekérő űrlap'!E$4)</f>
        <v/>
      </c>
      <c r="F62" t="str">
        <f>IF(ISBLANK('VE adatbekérő űrlap'!F$4),"",'VE adatbekérő űrlap'!F$4)</f>
        <v/>
      </c>
      <c r="G62" t="str">
        <f>IF(ISBLANK('VE adatbekérő űrlap'!G$4),"",PROPER('VE adatbekérő űrlap'!G$4))</f>
        <v/>
      </c>
      <c r="H62" t="str">
        <f>IF(ISBLANK('VE adatbekérő űrlap'!H$4),"",LOWER('VE adatbekérő űrlap'!H$4))</f>
        <v/>
      </c>
      <c r="I62" t="str">
        <f>IF(ISBLANK('VE adatbekérő űrlap'!I$4),"",'VE adatbekérő űrlap'!I$4)</f>
        <v/>
      </c>
      <c r="J62" t="str">
        <f>IF(ISBLANK('VE adatbekérő űrlap'!J$4),"",PROPER('VE adatbekérő űrlap'!J$4))</f>
        <v/>
      </c>
      <c r="K62" t="str">
        <f>IF(ISBLANK('VE adatbekérő űrlap'!K$4),"",LOWER('VE adatbekérő űrlap'!K$4))</f>
        <v/>
      </c>
      <c r="L62" t="str">
        <f>IF(ISBLANK('VE adatbekérő űrlap'!L$4),"",'VE adatbekérő űrlap'!L$4)</f>
        <v/>
      </c>
      <c r="M62" t="str">
        <f>IF(ISBLANK('VE adatbekérő űrlap'!B68),"",'VE adatbekérő űrlap'!B68)</f>
        <v/>
      </c>
      <c r="N62" t="str">
        <f>IF(ISBLANK('VE adatbekérő űrlap'!C68),"",'VE adatbekérő űrlap'!C68)</f>
        <v/>
      </c>
      <c r="O62" t="str">
        <f>IF(ISBLANK('VE adatbekérő űrlap'!D68),"",'VE adatbekérő űrlap'!D68)</f>
        <v/>
      </c>
      <c r="P62" t="str">
        <f>IF(ISBLANK('VE adatbekérő űrlap'!E68),"",'VE adatbekérő űrlap'!E68)</f>
        <v/>
      </c>
      <c r="Q62" t="str">
        <f>IF(ISBLANK('VE adatbekérő űrlap'!F68),"",'VE adatbekérő űrlap'!F68)</f>
        <v/>
      </c>
      <c r="R62" t="str">
        <f>IF(ISBLANK('VE adatbekérő űrlap'!G68),"",'VE adatbekérő űrlap'!G68)</f>
        <v/>
      </c>
      <c r="S62" t="str">
        <f>IF(ISBLANK('VE adatbekérő űrlap'!H68),"",'VE adatbekérő űrlap'!H68)</f>
        <v/>
      </c>
      <c r="T62" t="str">
        <f>IF(ISBLANK('VE adatbekérő űrlap'!I68),"",'VE adatbekérő űrlap'!I68)</f>
        <v/>
      </c>
      <c r="U62" t="str">
        <f>IF(ISBLANK('VE adatbekérő űrlap'!J68),"",'VE adatbekérő űrlap'!J68)</f>
        <v/>
      </c>
      <c r="V62" t="str">
        <f>IF(ISBLANK('VE adatbekérő űrlap'!K68),"",'VE adatbekérő űrlap'!K68)</f>
        <v/>
      </c>
      <c r="W62" t="str">
        <f>IF(ISBLANK('VE adatbekérő űrlap'!L68),"",'VE adatbekérő űrlap'!L68)</f>
        <v/>
      </c>
      <c r="X62" t="str">
        <f>IF(ISBLANK('VE adatbekérő űrlap'!M68),"",'VE adatbekérő űrlap'!M68)</f>
        <v/>
      </c>
      <c r="Y62" t="str">
        <f>IF(ISBLANK('VE adatbekérő űrlap'!N68),"",'VE adatbekérő űrlap'!N68)</f>
        <v/>
      </c>
      <c r="Z62" t="str">
        <f>IF(ISBLANK('VE adatbekérő űrlap'!O68),"",'VE adatbekérő űrlap'!O68)</f>
        <v/>
      </c>
      <c r="AA62" t="str">
        <f>IF(ISBLANK('VE adatbekérő űrlap'!P68),"",'VE adatbekérő űrlap'!P68)</f>
        <v/>
      </c>
      <c r="AB62" t="str">
        <f>IF(ISBLANK('VE adatbekérő űrlap'!Q68),"",'VE adatbekérő űrlap'!Q68)</f>
        <v/>
      </c>
      <c r="AC62" t="str">
        <f>IF(ISBLANK('VE adatbekérő űrlap'!R68),"",'VE adatbekérő űrlap'!R68)</f>
        <v/>
      </c>
      <c r="AD62" t="str">
        <f>IF(ISBLANK('VE adatbekérő űrlap'!S68),"",'VE adatbekérő űrlap'!S68)</f>
        <v/>
      </c>
      <c r="AE62" t="str">
        <f>IF(ISBLANK('VE adatbekérő űrlap'!T68),"",'VE adatbekérő űrlap'!T68)</f>
        <v/>
      </c>
      <c r="AF62" s="4" t="str">
        <f>IF(ISBLANK('VE adatbekérő űrlap'!U68),"",'VE adatbekérő űrlap'!U68)</f>
        <v/>
      </c>
      <c r="AG62" s="4" t="str">
        <f>IF(ISBLANK('VE adatbekérő űrlap'!V68),"",'VE adatbekérő űrlap'!V68)</f>
        <v/>
      </c>
    </row>
    <row r="63" spans="1:33">
      <c r="A63" t="str">
        <f>IF(ISBLANK('VE adatbekérő űrlap'!B$4),"",'VE adatbekérő űrlap'!B$4)</f>
        <v/>
      </c>
      <c r="B63" t="str">
        <f>IF(ISBLANK('VE adatbekérő űrlap'!C$4),"",'VE adatbekérő űrlap'!C$4)</f>
        <v/>
      </c>
      <c r="C63" t="str">
        <f t="shared" si="0"/>
        <v/>
      </c>
      <c r="D63" t="str">
        <f>IF(ISBLANK('VE adatbekérő űrlap'!D$4),"",'VE adatbekérő űrlap'!D$4)</f>
        <v/>
      </c>
      <c r="E63" t="str">
        <f>IF(ISBLANK('VE adatbekérő űrlap'!E$4),"",'VE adatbekérő űrlap'!E$4)</f>
        <v/>
      </c>
      <c r="F63" t="str">
        <f>IF(ISBLANK('VE adatbekérő űrlap'!F$4),"",'VE adatbekérő űrlap'!F$4)</f>
        <v/>
      </c>
      <c r="G63" t="str">
        <f>IF(ISBLANK('VE adatbekérő űrlap'!G$4),"",PROPER('VE adatbekérő űrlap'!G$4))</f>
        <v/>
      </c>
      <c r="H63" t="str">
        <f>IF(ISBLANK('VE adatbekérő űrlap'!H$4),"",LOWER('VE adatbekérő űrlap'!H$4))</f>
        <v/>
      </c>
      <c r="I63" t="str">
        <f>IF(ISBLANK('VE adatbekérő űrlap'!I$4),"",'VE adatbekérő űrlap'!I$4)</f>
        <v/>
      </c>
      <c r="J63" t="str">
        <f>IF(ISBLANK('VE adatbekérő űrlap'!J$4),"",PROPER('VE adatbekérő űrlap'!J$4))</f>
        <v/>
      </c>
      <c r="K63" t="str">
        <f>IF(ISBLANK('VE adatbekérő űrlap'!K$4),"",LOWER('VE adatbekérő űrlap'!K$4))</f>
        <v/>
      </c>
      <c r="L63" t="str">
        <f>IF(ISBLANK('VE adatbekérő űrlap'!L$4),"",'VE adatbekérő űrlap'!L$4)</f>
        <v/>
      </c>
      <c r="M63" t="str">
        <f>IF(ISBLANK('VE adatbekérő űrlap'!B69),"",'VE adatbekérő űrlap'!B69)</f>
        <v/>
      </c>
      <c r="N63" t="str">
        <f>IF(ISBLANK('VE adatbekérő űrlap'!C69),"",'VE adatbekérő űrlap'!C69)</f>
        <v/>
      </c>
      <c r="O63" t="str">
        <f>IF(ISBLANK('VE adatbekérő űrlap'!D69),"",'VE adatbekérő űrlap'!D69)</f>
        <v/>
      </c>
      <c r="P63" t="str">
        <f>IF(ISBLANK('VE adatbekérő űrlap'!E69),"",'VE adatbekérő űrlap'!E69)</f>
        <v/>
      </c>
      <c r="Q63" t="str">
        <f>IF(ISBLANK('VE adatbekérő űrlap'!F69),"",'VE adatbekérő űrlap'!F69)</f>
        <v/>
      </c>
      <c r="R63" t="str">
        <f>IF(ISBLANK('VE adatbekérő űrlap'!G69),"",'VE adatbekérő űrlap'!G69)</f>
        <v/>
      </c>
      <c r="S63" t="str">
        <f>IF(ISBLANK('VE adatbekérő űrlap'!H69),"",'VE adatbekérő űrlap'!H69)</f>
        <v/>
      </c>
      <c r="T63" t="str">
        <f>IF(ISBLANK('VE adatbekérő űrlap'!I69),"",'VE adatbekérő űrlap'!I69)</f>
        <v/>
      </c>
      <c r="U63" t="str">
        <f>IF(ISBLANK('VE adatbekérő űrlap'!J69),"",'VE adatbekérő űrlap'!J69)</f>
        <v/>
      </c>
      <c r="V63" t="str">
        <f>IF(ISBLANK('VE adatbekérő űrlap'!K69),"",'VE adatbekérő űrlap'!K69)</f>
        <v/>
      </c>
      <c r="W63" t="str">
        <f>IF(ISBLANK('VE adatbekérő űrlap'!L69),"",'VE adatbekérő űrlap'!L69)</f>
        <v/>
      </c>
      <c r="X63" t="str">
        <f>IF(ISBLANK('VE adatbekérő űrlap'!M69),"",'VE adatbekérő űrlap'!M69)</f>
        <v/>
      </c>
      <c r="Y63" t="str">
        <f>IF(ISBLANK('VE adatbekérő űrlap'!N69),"",'VE adatbekérő űrlap'!N69)</f>
        <v/>
      </c>
      <c r="Z63" t="str">
        <f>IF(ISBLANK('VE adatbekérő űrlap'!O69),"",'VE adatbekérő űrlap'!O69)</f>
        <v/>
      </c>
      <c r="AA63" t="str">
        <f>IF(ISBLANK('VE adatbekérő űrlap'!P69),"",'VE adatbekérő űrlap'!P69)</f>
        <v/>
      </c>
      <c r="AB63" t="str">
        <f>IF(ISBLANK('VE adatbekérő űrlap'!Q69),"",'VE adatbekérő űrlap'!Q69)</f>
        <v/>
      </c>
      <c r="AC63" t="str">
        <f>IF(ISBLANK('VE adatbekérő űrlap'!R69),"",'VE adatbekérő űrlap'!R69)</f>
        <v/>
      </c>
      <c r="AD63" t="str">
        <f>IF(ISBLANK('VE adatbekérő űrlap'!S69),"",'VE adatbekérő űrlap'!S69)</f>
        <v/>
      </c>
      <c r="AE63" t="str">
        <f>IF(ISBLANK('VE adatbekérő űrlap'!T69),"",'VE adatbekérő űrlap'!T69)</f>
        <v/>
      </c>
      <c r="AF63" s="4" t="str">
        <f>IF(ISBLANK('VE adatbekérő űrlap'!U69),"",'VE adatbekérő űrlap'!U69)</f>
        <v/>
      </c>
      <c r="AG63" s="4" t="str">
        <f>IF(ISBLANK('VE adatbekérő űrlap'!V69),"",'VE adatbekérő űrlap'!V69)</f>
        <v/>
      </c>
    </row>
    <row r="64" spans="1:33">
      <c r="A64" t="str">
        <f>IF(ISBLANK('VE adatbekérő űrlap'!B$4),"",'VE adatbekérő űrlap'!B$4)</f>
        <v/>
      </c>
      <c r="B64" t="str">
        <f>IF(ISBLANK('VE adatbekérő űrlap'!C$4),"",'VE adatbekérő űrlap'!C$4)</f>
        <v/>
      </c>
      <c r="C64" t="str">
        <f t="shared" si="0"/>
        <v/>
      </c>
      <c r="D64" t="str">
        <f>IF(ISBLANK('VE adatbekérő űrlap'!D$4),"",'VE adatbekérő űrlap'!D$4)</f>
        <v/>
      </c>
      <c r="E64" t="str">
        <f>IF(ISBLANK('VE adatbekérő űrlap'!E$4),"",'VE adatbekérő űrlap'!E$4)</f>
        <v/>
      </c>
      <c r="F64" t="str">
        <f>IF(ISBLANK('VE adatbekérő űrlap'!F$4),"",'VE adatbekérő űrlap'!F$4)</f>
        <v/>
      </c>
      <c r="G64" t="str">
        <f>IF(ISBLANK('VE adatbekérő űrlap'!G$4),"",PROPER('VE adatbekérő űrlap'!G$4))</f>
        <v/>
      </c>
      <c r="H64" t="str">
        <f>IF(ISBLANK('VE adatbekérő űrlap'!H$4),"",LOWER('VE adatbekérő űrlap'!H$4))</f>
        <v/>
      </c>
      <c r="I64" t="str">
        <f>IF(ISBLANK('VE adatbekérő űrlap'!I$4),"",'VE adatbekérő űrlap'!I$4)</f>
        <v/>
      </c>
      <c r="J64" t="str">
        <f>IF(ISBLANK('VE adatbekérő űrlap'!J$4),"",PROPER('VE adatbekérő űrlap'!J$4))</f>
        <v/>
      </c>
      <c r="K64" t="str">
        <f>IF(ISBLANK('VE adatbekérő űrlap'!K$4),"",LOWER('VE adatbekérő űrlap'!K$4))</f>
        <v/>
      </c>
      <c r="L64" t="str">
        <f>IF(ISBLANK('VE adatbekérő űrlap'!L$4),"",'VE adatbekérő űrlap'!L$4)</f>
        <v/>
      </c>
      <c r="M64" t="str">
        <f>IF(ISBLANK('VE adatbekérő űrlap'!B70),"",'VE adatbekérő űrlap'!B70)</f>
        <v/>
      </c>
      <c r="N64" t="str">
        <f>IF(ISBLANK('VE adatbekérő űrlap'!C70),"",'VE adatbekérő űrlap'!C70)</f>
        <v/>
      </c>
      <c r="O64" t="str">
        <f>IF(ISBLANK('VE adatbekérő űrlap'!D70),"",'VE adatbekérő űrlap'!D70)</f>
        <v/>
      </c>
      <c r="P64" t="str">
        <f>IF(ISBLANK('VE adatbekérő űrlap'!E70),"",'VE adatbekérő űrlap'!E70)</f>
        <v/>
      </c>
      <c r="Q64" t="str">
        <f>IF(ISBLANK('VE adatbekérő űrlap'!F70),"",'VE adatbekérő űrlap'!F70)</f>
        <v/>
      </c>
      <c r="R64" t="str">
        <f>IF(ISBLANK('VE adatbekérő űrlap'!G70),"",'VE adatbekérő űrlap'!G70)</f>
        <v/>
      </c>
      <c r="S64" t="str">
        <f>IF(ISBLANK('VE adatbekérő űrlap'!H70),"",'VE adatbekérő űrlap'!H70)</f>
        <v/>
      </c>
      <c r="T64" t="str">
        <f>IF(ISBLANK('VE adatbekérő űrlap'!I70),"",'VE adatbekérő űrlap'!I70)</f>
        <v/>
      </c>
      <c r="U64" t="str">
        <f>IF(ISBLANK('VE adatbekérő űrlap'!J70),"",'VE adatbekérő űrlap'!J70)</f>
        <v/>
      </c>
      <c r="V64" t="str">
        <f>IF(ISBLANK('VE adatbekérő űrlap'!K70),"",'VE adatbekérő űrlap'!K70)</f>
        <v/>
      </c>
      <c r="W64" t="str">
        <f>IF(ISBLANK('VE adatbekérő űrlap'!L70),"",'VE adatbekérő űrlap'!L70)</f>
        <v/>
      </c>
      <c r="X64" t="str">
        <f>IF(ISBLANK('VE adatbekérő űrlap'!M70),"",'VE adatbekérő űrlap'!M70)</f>
        <v/>
      </c>
      <c r="Y64" t="str">
        <f>IF(ISBLANK('VE adatbekérő űrlap'!N70),"",'VE adatbekérő űrlap'!N70)</f>
        <v/>
      </c>
      <c r="Z64" t="str">
        <f>IF(ISBLANK('VE adatbekérő űrlap'!O70),"",'VE adatbekérő űrlap'!O70)</f>
        <v/>
      </c>
      <c r="AA64" t="str">
        <f>IF(ISBLANK('VE adatbekérő űrlap'!P70),"",'VE adatbekérő űrlap'!P70)</f>
        <v/>
      </c>
      <c r="AB64" t="str">
        <f>IF(ISBLANK('VE adatbekérő űrlap'!Q70),"",'VE adatbekérő űrlap'!Q70)</f>
        <v/>
      </c>
      <c r="AC64" t="str">
        <f>IF(ISBLANK('VE adatbekérő űrlap'!R70),"",'VE adatbekérő űrlap'!R70)</f>
        <v/>
      </c>
      <c r="AD64" t="str">
        <f>IF(ISBLANK('VE adatbekérő űrlap'!S70),"",'VE adatbekérő űrlap'!S70)</f>
        <v/>
      </c>
      <c r="AE64" t="str">
        <f>IF(ISBLANK('VE adatbekérő űrlap'!T70),"",'VE adatbekérő űrlap'!T70)</f>
        <v/>
      </c>
      <c r="AF64" s="4" t="str">
        <f>IF(ISBLANK('VE adatbekérő űrlap'!U70),"",'VE adatbekérő űrlap'!U70)</f>
        <v/>
      </c>
      <c r="AG64" s="4" t="str">
        <f>IF(ISBLANK('VE adatbekérő űrlap'!V70),"",'VE adatbekérő űrlap'!V70)</f>
        <v/>
      </c>
    </row>
    <row r="65" spans="1:33">
      <c r="A65" t="str">
        <f>IF(ISBLANK('VE adatbekérő űrlap'!B$4),"",'VE adatbekérő űrlap'!B$4)</f>
        <v/>
      </c>
      <c r="B65" t="str">
        <f>IF(ISBLANK('VE adatbekérő űrlap'!C$4),"",'VE adatbekérő űrlap'!C$4)</f>
        <v/>
      </c>
      <c r="C65" t="str">
        <f t="shared" si="0"/>
        <v/>
      </c>
      <c r="D65" t="str">
        <f>IF(ISBLANK('VE adatbekérő űrlap'!D$4),"",'VE adatbekérő űrlap'!D$4)</f>
        <v/>
      </c>
      <c r="E65" t="str">
        <f>IF(ISBLANK('VE adatbekérő űrlap'!E$4),"",'VE adatbekérő űrlap'!E$4)</f>
        <v/>
      </c>
      <c r="F65" t="str">
        <f>IF(ISBLANK('VE adatbekérő űrlap'!F$4),"",'VE adatbekérő űrlap'!F$4)</f>
        <v/>
      </c>
      <c r="G65" t="str">
        <f>IF(ISBLANK('VE adatbekérő űrlap'!G$4),"",PROPER('VE adatbekérő űrlap'!G$4))</f>
        <v/>
      </c>
      <c r="H65" t="str">
        <f>IF(ISBLANK('VE adatbekérő űrlap'!H$4),"",LOWER('VE adatbekérő űrlap'!H$4))</f>
        <v/>
      </c>
      <c r="I65" t="str">
        <f>IF(ISBLANK('VE adatbekérő űrlap'!I$4),"",'VE adatbekérő űrlap'!I$4)</f>
        <v/>
      </c>
      <c r="J65" t="str">
        <f>IF(ISBLANK('VE adatbekérő űrlap'!J$4),"",PROPER('VE adatbekérő űrlap'!J$4))</f>
        <v/>
      </c>
      <c r="K65" t="str">
        <f>IF(ISBLANK('VE adatbekérő űrlap'!K$4),"",LOWER('VE adatbekérő űrlap'!K$4))</f>
        <v/>
      </c>
      <c r="L65" t="str">
        <f>IF(ISBLANK('VE adatbekérő űrlap'!L$4),"",'VE adatbekérő űrlap'!L$4)</f>
        <v/>
      </c>
      <c r="M65" t="str">
        <f>IF(ISBLANK('VE adatbekérő űrlap'!B71),"",'VE adatbekérő űrlap'!B71)</f>
        <v/>
      </c>
      <c r="N65" t="str">
        <f>IF(ISBLANK('VE adatbekérő űrlap'!C71),"",'VE adatbekérő űrlap'!C71)</f>
        <v/>
      </c>
      <c r="O65" t="str">
        <f>IF(ISBLANK('VE adatbekérő űrlap'!D71),"",'VE adatbekérő űrlap'!D71)</f>
        <v/>
      </c>
      <c r="P65" t="str">
        <f>IF(ISBLANK('VE adatbekérő űrlap'!E71),"",'VE adatbekérő űrlap'!E71)</f>
        <v/>
      </c>
      <c r="Q65" t="str">
        <f>IF(ISBLANK('VE adatbekérő űrlap'!F71),"",'VE adatbekérő űrlap'!F71)</f>
        <v/>
      </c>
      <c r="R65" t="str">
        <f>IF(ISBLANK('VE adatbekérő űrlap'!G71),"",'VE adatbekérő űrlap'!G71)</f>
        <v/>
      </c>
      <c r="S65" t="str">
        <f>IF(ISBLANK('VE adatbekérő űrlap'!H71),"",'VE adatbekérő űrlap'!H71)</f>
        <v/>
      </c>
      <c r="T65" t="str">
        <f>IF(ISBLANK('VE adatbekérő űrlap'!I71),"",'VE adatbekérő űrlap'!I71)</f>
        <v/>
      </c>
      <c r="U65" t="str">
        <f>IF(ISBLANK('VE adatbekérő űrlap'!J71),"",'VE adatbekérő űrlap'!J71)</f>
        <v/>
      </c>
      <c r="V65" t="str">
        <f>IF(ISBLANK('VE adatbekérő űrlap'!K71),"",'VE adatbekérő űrlap'!K71)</f>
        <v/>
      </c>
      <c r="W65" t="str">
        <f>IF(ISBLANK('VE adatbekérő űrlap'!L71),"",'VE adatbekérő űrlap'!L71)</f>
        <v/>
      </c>
      <c r="X65" t="str">
        <f>IF(ISBLANK('VE adatbekérő űrlap'!M71),"",'VE adatbekérő űrlap'!M71)</f>
        <v/>
      </c>
      <c r="Y65" t="str">
        <f>IF(ISBLANK('VE adatbekérő űrlap'!N71),"",'VE adatbekérő űrlap'!N71)</f>
        <v/>
      </c>
      <c r="Z65" t="str">
        <f>IF(ISBLANK('VE adatbekérő űrlap'!O71),"",'VE adatbekérő űrlap'!O71)</f>
        <v/>
      </c>
      <c r="AA65" t="str">
        <f>IF(ISBLANK('VE adatbekérő űrlap'!P71),"",'VE adatbekérő űrlap'!P71)</f>
        <v/>
      </c>
      <c r="AB65" t="str">
        <f>IF(ISBLANK('VE adatbekérő űrlap'!Q71),"",'VE adatbekérő űrlap'!Q71)</f>
        <v/>
      </c>
      <c r="AC65" t="str">
        <f>IF(ISBLANK('VE adatbekérő űrlap'!R71),"",'VE adatbekérő űrlap'!R71)</f>
        <v/>
      </c>
      <c r="AD65" t="str">
        <f>IF(ISBLANK('VE adatbekérő űrlap'!S71),"",'VE adatbekérő űrlap'!S71)</f>
        <v/>
      </c>
      <c r="AE65" t="str">
        <f>IF(ISBLANK('VE adatbekérő űrlap'!T71),"",'VE adatbekérő űrlap'!T71)</f>
        <v/>
      </c>
      <c r="AF65" s="4" t="str">
        <f>IF(ISBLANK('VE adatbekérő űrlap'!U71),"",'VE adatbekérő űrlap'!U71)</f>
        <v/>
      </c>
      <c r="AG65" s="4" t="str">
        <f>IF(ISBLANK('VE adatbekérő űrlap'!V71),"",'VE adatbekérő űrlap'!V71)</f>
        <v/>
      </c>
    </row>
    <row r="66" spans="1:33">
      <c r="A66" t="str">
        <f>IF(ISBLANK('VE adatbekérő űrlap'!B$4),"",'VE adatbekérő űrlap'!B$4)</f>
        <v/>
      </c>
      <c r="B66" t="str">
        <f>IF(ISBLANK('VE adatbekérő űrlap'!C$4),"",'VE adatbekérő űrlap'!C$4)</f>
        <v/>
      </c>
      <c r="C66" t="str">
        <f t="shared" si="0"/>
        <v/>
      </c>
      <c r="D66" t="str">
        <f>IF(ISBLANK('VE adatbekérő űrlap'!D$4),"",'VE adatbekérő űrlap'!D$4)</f>
        <v/>
      </c>
      <c r="E66" t="str">
        <f>IF(ISBLANK('VE adatbekérő űrlap'!E$4),"",'VE adatbekérő űrlap'!E$4)</f>
        <v/>
      </c>
      <c r="F66" t="str">
        <f>IF(ISBLANK('VE adatbekérő űrlap'!F$4),"",'VE adatbekérő űrlap'!F$4)</f>
        <v/>
      </c>
      <c r="G66" t="str">
        <f>IF(ISBLANK('VE adatbekérő űrlap'!G$4),"",PROPER('VE adatbekérő űrlap'!G$4))</f>
        <v/>
      </c>
      <c r="H66" t="str">
        <f>IF(ISBLANK('VE adatbekérő űrlap'!H$4),"",LOWER('VE adatbekérő űrlap'!H$4))</f>
        <v/>
      </c>
      <c r="I66" t="str">
        <f>IF(ISBLANK('VE adatbekérő űrlap'!I$4),"",'VE adatbekérő űrlap'!I$4)</f>
        <v/>
      </c>
      <c r="J66" t="str">
        <f>IF(ISBLANK('VE adatbekérő űrlap'!J$4),"",PROPER('VE adatbekérő űrlap'!J$4))</f>
        <v/>
      </c>
      <c r="K66" t="str">
        <f>IF(ISBLANK('VE adatbekérő űrlap'!K$4),"",LOWER('VE adatbekérő űrlap'!K$4))</f>
        <v/>
      </c>
      <c r="L66" t="str">
        <f>IF(ISBLANK('VE adatbekérő űrlap'!L$4),"",'VE adatbekérő űrlap'!L$4)</f>
        <v/>
      </c>
      <c r="M66" t="str">
        <f>IF(ISBLANK('VE adatbekérő űrlap'!B72),"",'VE adatbekérő űrlap'!B72)</f>
        <v/>
      </c>
      <c r="N66" t="str">
        <f>IF(ISBLANK('VE adatbekérő űrlap'!C72),"",'VE adatbekérő űrlap'!C72)</f>
        <v/>
      </c>
      <c r="O66" t="str">
        <f>IF(ISBLANK('VE adatbekérő űrlap'!D72),"",'VE adatbekérő űrlap'!D72)</f>
        <v/>
      </c>
      <c r="P66" t="str">
        <f>IF(ISBLANK('VE adatbekérő űrlap'!E72),"",'VE adatbekérő űrlap'!E72)</f>
        <v/>
      </c>
      <c r="Q66" t="str">
        <f>IF(ISBLANK('VE adatbekérő űrlap'!F72),"",'VE adatbekérő űrlap'!F72)</f>
        <v/>
      </c>
      <c r="R66" t="str">
        <f>IF(ISBLANK('VE adatbekérő űrlap'!G72),"",'VE adatbekérő űrlap'!G72)</f>
        <v/>
      </c>
      <c r="S66" t="str">
        <f>IF(ISBLANK('VE adatbekérő űrlap'!H72),"",'VE adatbekérő űrlap'!H72)</f>
        <v/>
      </c>
      <c r="T66" t="str">
        <f>IF(ISBLANK('VE adatbekérő űrlap'!I72),"",'VE adatbekérő űrlap'!I72)</f>
        <v/>
      </c>
      <c r="U66" t="str">
        <f>IF(ISBLANK('VE adatbekérő űrlap'!J72),"",'VE adatbekérő űrlap'!J72)</f>
        <v/>
      </c>
      <c r="V66" t="str">
        <f>IF(ISBLANK('VE adatbekérő űrlap'!K72),"",'VE adatbekérő űrlap'!K72)</f>
        <v/>
      </c>
      <c r="W66" t="str">
        <f>IF(ISBLANK('VE adatbekérő űrlap'!L72),"",'VE adatbekérő űrlap'!L72)</f>
        <v/>
      </c>
      <c r="X66" t="str">
        <f>IF(ISBLANK('VE adatbekérő űrlap'!M72),"",'VE adatbekérő űrlap'!M72)</f>
        <v/>
      </c>
      <c r="Y66" t="str">
        <f>IF(ISBLANK('VE adatbekérő űrlap'!N72),"",'VE adatbekérő űrlap'!N72)</f>
        <v/>
      </c>
      <c r="Z66" t="str">
        <f>IF(ISBLANK('VE adatbekérő űrlap'!O72),"",'VE adatbekérő űrlap'!O72)</f>
        <v/>
      </c>
      <c r="AA66" t="str">
        <f>IF(ISBLANK('VE adatbekérő űrlap'!P72),"",'VE adatbekérő űrlap'!P72)</f>
        <v/>
      </c>
      <c r="AB66" t="str">
        <f>IF(ISBLANK('VE adatbekérő űrlap'!Q72),"",'VE adatbekérő űrlap'!Q72)</f>
        <v/>
      </c>
      <c r="AC66" t="str">
        <f>IF(ISBLANK('VE adatbekérő űrlap'!R72),"",'VE adatbekérő űrlap'!R72)</f>
        <v/>
      </c>
      <c r="AD66" t="str">
        <f>IF(ISBLANK('VE adatbekérő űrlap'!S72),"",'VE adatbekérő űrlap'!S72)</f>
        <v/>
      </c>
      <c r="AE66" t="str">
        <f>IF(ISBLANK('VE adatbekérő űrlap'!T72),"",'VE adatbekérő űrlap'!T72)</f>
        <v/>
      </c>
      <c r="AF66" s="4" t="str">
        <f>IF(ISBLANK('VE adatbekérő űrlap'!U72),"",'VE adatbekérő űrlap'!U72)</f>
        <v/>
      </c>
      <c r="AG66" s="4" t="str">
        <f>IF(ISBLANK('VE adatbekérő űrlap'!V72),"",'VE adatbekérő űrlap'!V72)</f>
        <v/>
      </c>
    </row>
    <row r="67" spans="1:33">
      <c r="A67" t="str">
        <f>IF(ISBLANK('VE adatbekérő űrlap'!B$4),"",'VE adatbekérő űrlap'!B$4)</f>
        <v/>
      </c>
      <c r="B67" t="str">
        <f>IF(ISBLANK('VE adatbekérő űrlap'!C$4),"",'VE adatbekérő űrlap'!C$4)</f>
        <v/>
      </c>
      <c r="C67" t="str">
        <f t="shared" ref="C67:C101" si="1">LEFT(B67,8)</f>
        <v/>
      </c>
      <c r="D67" t="str">
        <f>IF(ISBLANK('VE adatbekérő űrlap'!D$4),"",'VE adatbekérő űrlap'!D$4)</f>
        <v/>
      </c>
      <c r="E67" t="str">
        <f>IF(ISBLANK('VE adatbekérő űrlap'!E$4),"",'VE adatbekérő űrlap'!E$4)</f>
        <v/>
      </c>
      <c r="F67" t="str">
        <f>IF(ISBLANK('VE adatbekérő űrlap'!F$4),"",'VE adatbekérő űrlap'!F$4)</f>
        <v/>
      </c>
      <c r="G67" t="str">
        <f>IF(ISBLANK('VE adatbekérő űrlap'!G$4),"",PROPER('VE adatbekérő űrlap'!G$4))</f>
        <v/>
      </c>
      <c r="H67" t="str">
        <f>IF(ISBLANK('VE adatbekérő űrlap'!H$4),"",LOWER('VE adatbekérő űrlap'!H$4))</f>
        <v/>
      </c>
      <c r="I67" t="str">
        <f>IF(ISBLANK('VE adatbekérő űrlap'!I$4),"",'VE adatbekérő űrlap'!I$4)</f>
        <v/>
      </c>
      <c r="J67" t="str">
        <f>IF(ISBLANK('VE adatbekérő űrlap'!J$4),"",PROPER('VE adatbekérő űrlap'!J$4))</f>
        <v/>
      </c>
      <c r="K67" t="str">
        <f>IF(ISBLANK('VE adatbekérő űrlap'!K$4),"",LOWER('VE adatbekérő űrlap'!K$4))</f>
        <v/>
      </c>
      <c r="L67" t="str">
        <f>IF(ISBLANK('VE adatbekérő űrlap'!L$4),"",'VE adatbekérő űrlap'!L$4)</f>
        <v/>
      </c>
      <c r="M67" t="str">
        <f>IF(ISBLANK('VE adatbekérő űrlap'!B73),"",'VE adatbekérő űrlap'!B73)</f>
        <v/>
      </c>
      <c r="N67" t="str">
        <f>IF(ISBLANK('VE adatbekérő űrlap'!C73),"",'VE adatbekérő űrlap'!C73)</f>
        <v/>
      </c>
      <c r="O67" t="str">
        <f>IF(ISBLANK('VE adatbekérő űrlap'!D73),"",'VE adatbekérő űrlap'!D73)</f>
        <v/>
      </c>
      <c r="P67" t="str">
        <f>IF(ISBLANK('VE adatbekérő űrlap'!E73),"",'VE adatbekérő űrlap'!E73)</f>
        <v/>
      </c>
      <c r="Q67" t="str">
        <f>IF(ISBLANK('VE adatbekérő űrlap'!F73),"",'VE adatbekérő űrlap'!F73)</f>
        <v/>
      </c>
      <c r="R67" t="str">
        <f>IF(ISBLANK('VE adatbekérő űrlap'!G73),"",'VE adatbekérő űrlap'!G73)</f>
        <v/>
      </c>
      <c r="S67" t="str">
        <f>IF(ISBLANK('VE adatbekérő űrlap'!H73),"",'VE adatbekérő űrlap'!H73)</f>
        <v/>
      </c>
      <c r="T67" t="str">
        <f>IF(ISBLANK('VE adatbekérő űrlap'!I73),"",'VE adatbekérő űrlap'!I73)</f>
        <v/>
      </c>
      <c r="U67" t="str">
        <f>IF(ISBLANK('VE adatbekérő űrlap'!J73),"",'VE adatbekérő űrlap'!J73)</f>
        <v/>
      </c>
      <c r="V67" t="str">
        <f>IF(ISBLANK('VE adatbekérő űrlap'!K73),"",'VE adatbekérő űrlap'!K73)</f>
        <v/>
      </c>
      <c r="W67" t="str">
        <f>IF(ISBLANK('VE adatbekérő űrlap'!L73),"",'VE adatbekérő űrlap'!L73)</f>
        <v/>
      </c>
      <c r="X67" t="str">
        <f>IF(ISBLANK('VE adatbekérő űrlap'!M73),"",'VE adatbekérő űrlap'!M73)</f>
        <v/>
      </c>
      <c r="Y67" t="str">
        <f>IF(ISBLANK('VE adatbekérő űrlap'!N73),"",'VE adatbekérő űrlap'!N73)</f>
        <v/>
      </c>
      <c r="Z67" t="str">
        <f>IF(ISBLANK('VE adatbekérő űrlap'!O73),"",'VE adatbekérő űrlap'!O73)</f>
        <v/>
      </c>
      <c r="AA67" t="str">
        <f>IF(ISBLANK('VE adatbekérő űrlap'!P73),"",'VE adatbekérő űrlap'!P73)</f>
        <v/>
      </c>
      <c r="AB67" t="str">
        <f>IF(ISBLANK('VE adatbekérő űrlap'!Q73),"",'VE adatbekérő űrlap'!Q73)</f>
        <v/>
      </c>
      <c r="AC67" t="str">
        <f>IF(ISBLANK('VE adatbekérő űrlap'!R73),"",'VE adatbekérő űrlap'!R73)</f>
        <v/>
      </c>
      <c r="AD67" t="str">
        <f>IF(ISBLANK('VE adatbekérő űrlap'!S73),"",'VE adatbekérő űrlap'!S73)</f>
        <v/>
      </c>
      <c r="AE67" t="str">
        <f>IF(ISBLANK('VE adatbekérő űrlap'!T73),"",'VE adatbekérő űrlap'!T73)</f>
        <v/>
      </c>
      <c r="AF67" s="4" t="str">
        <f>IF(ISBLANK('VE adatbekérő űrlap'!U73),"",'VE adatbekérő űrlap'!U73)</f>
        <v/>
      </c>
      <c r="AG67" s="4" t="str">
        <f>IF(ISBLANK('VE adatbekérő űrlap'!V73),"",'VE adatbekérő űrlap'!V73)</f>
        <v/>
      </c>
    </row>
    <row r="68" spans="1:33">
      <c r="A68" t="str">
        <f>IF(ISBLANK('VE adatbekérő űrlap'!B$4),"",'VE adatbekérő űrlap'!B$4)</f>
        <v/>
      </c>
      <c r="B68" t="str">
        <f>IF(ISBLANK('VE adatbekérő űrlap'!C$4),"",'VE adatbekérő űrlap'!C$4)</f>
        <v/>
      </c>
      <c r="C68" t="str">
        <f t="shared" si="1"/>
        <v/>
      </c>
      <c r="D68" t="str">
        <f>IF(ISBLANK('VE adatbekérő űrlap'!D$4),"",'VE adatbekérő űrlap'!D$4)</f>
        <v/>
      </c>
      <c r="E68" t="str">
        <f>IF(ISBLANK('VE adatbekérő űrlap'!E$4),"",'VE adatbekérő űrlap'!E$4)</f>
        <v/>
      </c>
      <c r="F68" t="str">
        <f>IF(ISBLANK('VE adatbekérő űrlap'!F$4),"",'VE adatbekérő űrlap'!F$4)</f>
        <v/>
      </c>
      <c r="G68" t="str">
        <f>IF(ISBLANK('VE adatbekérő űrlap'!G$4),"",PROPER('VE adatbekérő űrlap'!G$4))</f>
        <v/>
      </c>
      <c r="H68" t="str">
        <f>IF(ISBLANK('VE adatbekérő űrlap'!H$4),"",LOWER('VE adatbekérő űrlap'!H$4))</f>
        <v/>
      </c>
      <c r="I68" t="str">
        <f>IF(ISBLANK('VE adatbekérő űrlap'!I$4),"",'VE adatbekérő űrlap'!I$4)</f>
        <v/>
      </c>
      <c r="J68" t="str">
        <f>IF(ISBLANK('VE adatbekérő űrlap'!J$4),"",PROPER('VE adatbekérő űrlap'!J$4))</f>
        <v/>
      </c>
      <c r="K68" t="str">
        <f>IF(ISBLANK('VE adatbekérő űrlap'!K$4),"",LOWER('VE adatbekérő űrlap'!K$4))</f>
        <v/>
      </c>
      <c r="L68" t="str">
        <f>IF(ISBLANK('VE adatbekérő űrlap'!L$4),"",'VE adatbekérő űrlap'!L$4)</f>
        <v/>
      </c>
      <c r="M68" t="str">
        <f>IF(ISBLANK('VE adatbekérő űrlap'!B74),"",'VE adatbekérő űrlap'!B74)</f>
        <v/>
      </c>
      <c r="N68" t="str">
        <f>IF(ISBLANK('VE adatbekérő űrlap'!C74),"",'VE adatbekérő űrlap'!C74)</f>
        <v/>
      </c>
      <c r="O68" t="str">
        <f>IF(ISBLANK('VE adatbekérő űrlap'!D74),"",'VE adatbekérő űrlap'!D74)</f>
        <v/>
      </c>
      <c r="P68" t="str">
        <f>IF(ISBLANK('VE adatbekérő űrlap'!E74),"",'VE adatbekérő űrlap'!E74)</f>
        <v/>
      </c>
      <c r="Q68" t="str">
        <f>IF(ISBLANK('VE adatbekérő űrlap'!F74),"",'VE adatbekérő űrlap'!F74)</f>
        <v/>
      </c>
      <c r="R68" t="str">
        <f>IF(ISBLANK('VE adatbekérő űrlap'!G74),"",'VE adatbekérő űrlap'!G74)</f>
        <v/>
      </c>
      <c r="S68" t="str">
        <f>IF(ISBLANK('VE adatbekérő űrlap'!H74),"",'VE adatbekérő űrlap'!H74)</f>
        <v/>
      </c>
      <c r="T68" t="str">
        <f>IF(ISBLANK('VE adatbekérő űrlap'!I74),"",'VE adatbekérő űrlap'!I74)</f>
        <v/>
      </c>
      <c r="U68" t="str">
        <f>IF(ISBLANK('VE adatbekérő űrlap'!J74),"",'VE adatbekérő űrlap'!J74)</f>
        <v/>
      </c>
      <c r="V68" t="str">
        <f>IF(ISBLANK('VE adatbekérő űrlap'!K74),"",'VE adatbekérő űrlap'!K74)</f>
        <v/>
      </c>
      <c r="W68" t="str">
        <f>IF(ISBLANK('VE adatbekérő űrlap'!L74),"",'VE adatbekérő űrlap'!L74)</f>
        <v/>
      </c>
      <c r="X68" t="str">
        <f>IF(ISBLANK('VE adatbekérő űrlap'!M74),"",'VE adatbekérő űrlap'!M74)</f>
        <v/>
      </c>
      <c r="Y68" t="str">
        <f>IF(ISBLANK('VE adatbekérő űrlap'!N74),"",'VE adatbekérő űrlap'!N74)</f>
        <v/>
      </c>
      <c r="Z68" t="str">
        <f>IF(ISBLANK('VE adatbekérő űrlap'!O74),"",'VE adatbekérő űrlap'!O74)</f>
        <v/>
      </c>
      <c r="AA68" t="str">
        <f>IF(ISBLANK('VE adatbekérő űrlap'!P74),"",'VE adatbekérő űrlap'!P74)</f>
        <v/>
      </c>
      <c r="AB68" t="str">
        <f>IF(ISBLANK('VE adatbekérő űrlap'!Q74),"",'VE adatbekérő űrlap'!Q74)</f>
        <v/>
      </c>
      <c r="AC68" t="str">
        <f>IF(ISBLANK('VE adatbekérő űrlap'!R74),"",'VE adatbekérő űrlap'!R74)</f>
        <v/>
      </c>
      <c r="AD68" t="str">
        <f>IF(ISBLANK('VE adatbekérő űrlap'!S74),"",'VE adatbekérő űrlap'!S74)</f>
        <v/>
      </c>
      <c r="AE68" t="str">
        <f>IF(ISBLANK('VE adatbekérő űrlap'!T74),"",'VE adatbekérő űrlap'!T74)</f>
        <v/>
      </c>
      <c r="AF68" s="4" t="str">
        <f>IF(ISBLANK('VE adatbekérő űrlap'!U74),"",'VE adatbekérő űrlap'!U74)</f>
        <v/>
      </c>
      <c r="AG68" s="4" t="str">
        <f>IF(ISBLANK('VE adatbekérő űrlap'!V74),"",'VE adatbekérő űrlap'!V74)</f>
        <v/>
      </c>
    </row>
    <row r="69" spans="1:33">
      <c r="A69" t="str">
        <f>IF(ISBLANK('VE adatbekérő űrlap'!B$4),"",'VE adatbekérő űrlap'!B$4)</f>
        <v/>
      </c>
      <c r="B69" t="str">
        <f>IF(ISBLANK('VE adatbekérő űrlap'!C$4),"",'VE adatbekérő űrlap'!C$4)</f>
        <v/>
      </c>
      <c r="C69" t="str">
        <f t="shared" si="1"/>
        <v/>
      </c>
      <c r="D69" t="str">
        <f>IF(ISBLANK('VE adatbekérő űrlap'!D$4),"",'VE adatbekérő űrlap'!D$4)</f>
        <v/>
      </c>
      <c r="E69" t="str">
        <f>IF(ISBLANK('VE adatbekérő űrlap'!E$4),"",'VE adatbekérő űrlap'!E$4)</f>
        <v/>
      </c>
      <c r="F69" t="str">
        <f>IF(ISBLANK('VE adatbekérő űrlap'!F$4),"",'VE adatbekérő űrlap'!F$4)</f>
        <v/>
      </c>
      <c r="G69" t="str">
        <f>IF(ISBLANK('VE adatbekérő űrlap'!G$4),"",PROPER('VE adatbekérő űrlap'!G$4))</f>
        <v/>
      </c>
      <c r="H69" t="str">
        <f>IF(ISBLANK('VE adatbekérő űrlap'!H$4),"",LOWER('VE adatbekérő űrlap'!H$4))</f>
        <v/>
      </c>
      <c r="I69" t="str">
        <f>IF(ISBLANK('VE adatbekérő űrlap'!I$4),"",'VE adatbekérő űrlap'!I$4)</f>
        <v/>
      </c>
      <c r="J69" t="str">
        <f>IF(ISBLANK('VE adatbekérő űrlap'!J$4),"",PROPER('VE adatbekérő űrlap'!J$4))</f>
        <v/>
      </c>
      <c r="K69" t="str">
        <f>IF(ISBLANK('VE adatbekérő űrlap'!K$4),"",LOWER('VE adatbekérő űrlap'!K$4))</f>
        <v/>
      </c>
      <c r="L69" t="str">
        <f>IF(ISBLANK('VE adatbekérő űrlap'!L$4),"",'VE adatbekérő űrlap'!L$4)</f>
        <v/>
      </c>
      <c r="M69" t="str">
        <f>IF(ISBLANK('VE adatbekérő űrlap'!B75),"",'VE adatbekérő űrlap'!B75)</f>
        <v/>
      </c>
      <c r="N69" t="str">
        <f>IF(ISBLANK('VE adatbekérő űrlap'!C75),"",'VE adatbekérő űrlap'!C75)</f>
        <v/>
      </c>
      <c r="O69" t="str">
        <f>IF(ISBLANK('VE adatbekérő űrlap'!D75),"",'VE adatbekérő űrlap'!D75)</f>
        <v/>
      </c>
      <c r="P69" t="str">
        <f>IF(ISBLANK('VE adatbekérő űrlap'!E75),"",'VE adatbekérő űrlap'!E75)</f>
        <v/>
      </c>
      <c r="Q69" t="str">
        <f>IF(ISBLANK('VE adatbekérő űrlap'!F75),"",'VE adatbekérő űrlap'!F75)</f>
        <v/>
      </c>
      <c r="R69" t="str">
        <f>IF(ISBLANK('VE adatbekérő űrlap'!G75),"",'VE adatbekérő űrlap'!G75)</f>
        <v/>
      </c>
      <c r="S69" t="str">
        <f>IF(ISBLANK('VE adatbekérő űrlap'!H75),"",'VE adatbekérő űrlap'!H75)</f>
        <v/>
      </c>
      <c r="T69" t="str">
        <f>IF(ISBLANK('VE adatbekérő űrlap'!I75),"",'VE adatbekérő űrlap'!I75)</f>
        <v/>
      </c>
      <c r="U69" t="str">
        <f>IF(ISBLANK('VE adatbekérő űrlap'!J75),"",'VE adatbekérő űrlap'!J75)</f>
        <v/>
      </c>
      <c r="V69" t="str">
        <f>IF(ISBLANK('VE adatbekérő űrlap'!K75),"",'VE adatbekérő űrlap'!K75)</f>
        <v/>
      </c>
      <c r="W69" t="str">
        <f>IF(ISBLANK('VE adatbekérő űrlap'!L75),"",'VE adatbekérő űrlap'!L75)</f>
        <v/>
      </c>
      <c r="X69" t="str">
        <f>IF(ISBLANK('VE adatbekérő űrlap'!M75),"",'VE adatbekérő űrlap'!M75)</f>
        <v/>
      </c>
      <c r="Y69" t="str">
        <f>IF(ISBLANK('VE adatbekérő űrlap'!N75),"",'VE adatbekérő űrlap'!N75)</f>
        <v/>
      </c>
      <c r="Z69" t="str">
        <f>IF(ISBLANK('VE adatbekérő űrlap'!O75),"",'VE adatbekérő űrlap'!O75)</f>
        <v/>
      </c>
      <c r="AA69" t="str">
        <f>IF(ISBLANK('VE adatbekérő űrlap'!P75),"",'VE adatbekérő űrlap'!P75)</f>
        <v/>
      </c>
      <c r="AB69" t="str">
        <f>IF(ISBLANK('VE adatbekérő űrlap'!Q75),"",'VE adatbekérő űrlap'!Q75)</f>
        <v/>
      </c>
      <c r="AC69" t="str">
        <f>IF(ISBLANK('VE adatbekérő űrlap'!R75),"",'VE adatbekérő űrlap'!R75)</f>
        <v/>
      </c>
      <c r="AD69" t="str">
        <f>IF(ISBLANK('VE adatbekérő űrlap'!S75),"",'VE adatbekérő űrlap'!S75)</f>
        <v/>
      </c>
      <c r="AE69" t="str">
        <f>IF(ISBLANK('VE adatbekérő űrlap'!T75),"",'VE adatbekérő űrlap'!T75)</f>
        <v/>
      </c>
      <c r="AF69" s="4" t="str">
        <f>IF(ISBLANK('VE adatbekérő űrlap'!U75),"",'VE adatbekérő űrlap'!U75)</f>
        <v/>
      </c>
      <c r="AG69" s="4" t="str">
        <f>IF(ISBLANK('VE adatbekérő űrlap'!V75),"",'VE adatbekérő űrlap'!V75)</f>
        <v/>
      </c>
    </row>
    <row r="70" spans="1:33">
      <c r="A70" t="str">
        <f>IF(ISBLANK('VE adatbekérő űrlap'!B$4),"",'VE adatbekérő űrlap'!B$4)</f>
        <v/>
      </c>
      <c r="B70" t="str">
        <f>IF(ISBLANK('VE adatbekérő űrlap'!C$4),"",'VE adatbekérő űrlap'!C$4)</f>
        <v/>
      </c>
      <c r="C70" t="str">
        <f t="shared" si="1"/>
        <v/>
      </c>
      <c r="D70" t="str">
        <f>IF(ISBLANK('VE adatbekérő űrlap'!D$4),"",'VE adatbekérő űrlap'!D$4)</f>
        <v/>
      </c>
      <c r="E70" t="str">
        <f>IF(ISBLANK('VE adatbekérő űrlap'!E$4),"",'VE adatbekérő űrlap'!E$4)</f>
        <v/>
      </c>
      <c r="F70" t="str">
        <f>IF(ISBLANK('VE adatbekérő űrlap'!F$4),"",'VE adatbekérő űrlap'!F$4)</f>
        <v/>
      </c>
      <c r="G70" t="str">
        <f>IF(ISBLANK('VE adatbekérő űrlap'!G$4),"",PROPER('VE adatbekérő űrlap'!G$4))</f>
        <v/>
      </c>
      <c r="H70" t="str">
        <f>IF(ISBLANK('VE adatbekérő űrlap'!H$4),"",LOWER('VE adatbekérő űrlap'!H$4))</f>
        <v/>
      </c>
      <c r="I70" t="str">
        <f>IF(ISBLANK('VE adatbekérő űrlap'!I$4),"",'VE adatbekérő űrlap'!I$4)</f>
        <v/>
      </c>
      <c r="J70" t="str">
        <f>IF(ISBLANK('VE adatbekérő űrlap'!J$4),"",PROPER('VE adatbekérő űrlap'!J$4))</f>
        <v/>
      </c>
      <c r="K70" t="str">
        <f>IF(ISBLANK('VE adatbekérő űrlap'!K$4),"",LOWER('VE adatbekérő űrlap'!K$4))</f>
        <v/>
      </c>
      <c r="L70" t="str">
        <f>IF(ISBLANK('VE adatbekérő űrlap'!L$4),"",'VE adatbekérő űrlap'!L$4)</f>
        <v/>
      </c>
      <c r="M70" t="str">
        <f>IF(ISBLANK('VE adatbekérő űrlap'!B76),"",'VE adatbekérő űrlap'!B76)</f>
        <v/>
      </c>
      <c r="N70" t="str">
        <f>IF(ISBLANK('VE adatbekérő űrlap'!C76),"",'VE adatbekérő űrlap'!C76)</f>
        <v/>
      </c>
      <c r="O70" t="str">
        <f>IF(ISBLANK('VE adatbekérő űrlap'!D76),"",'VE adatbekérő űrlap'!D76)</f>
        <v/>
      </c>
      <c r="P70" t="str">
        <f>IF(ISBLANK('VE adatbekérő űrlap'!E76),"",'VE adatbekérő űrlap'!E76)</f>
        <v/>
      </c>
      <c r="Q70" t="str">
        <f>IF(ISBLANK('VE adatbekérő űrlap'!F76),"",'VE adatbekérő űrlap'!F76)</f>
        <v/>
      </c>
      <c r="R70" t="str">
        <f>IF(ISBLANK('VE adatbekérő űrlap'!G76),"",'VE adatbekérő űrlap'!G76)</f>
        <v/>
      </c>
      <c r="S70" t="str">
        <f>IF(ISBLANK('VE adatbekérő űrlap'!H76),"",'VE adatbekérő űrlap'!H76)</f>
        <v/>
      </c>
      <c r="T70" t="str">
        <f>IF(ISBLANK('VE adatbekérő űrlap'!I76),"",'VE adatbekérő űrlap'!I76)</f>
        <v/>
      </c>
      <c r="U70" t="str">
        <f>IF(ISBLANK('VE adatbekérő űrlap'!J76),"",'VE adatbekérő űrlap'!J76)</f>
        <v/>
      </c>
      <c r="V70" t="str">
        <f>IF(ISBLANK('VE adatbekérő űrlap'!K76),"",'VE adatbekérő űrlap'!K76)</f>
        <v/>
      </c>
      <c r="W70" t="str">
        <f>IF(ISBLANK('VE adatbekérő űrlap'!L76),"",'VE adatbekérő űrlap'!L76)</f>
        <v/>
      </c>
      <c r="X70" t="str">
        <f>IF(ISBLANK('VE adatbekérő űrlap'!M76),"",'VE adatbekérő űrlap'!M76)</f>
        <v/>
      </c>
      <c r="Y70" t="str">
        <f>IF(ISBLANK('VE adatbekérő űrlap'!N76),"",'VE adatbekérő űrlap'!N76)</f>
        <v/>
      </c>
      <c r="Z70" t="str">
        <f>IF(ISBLANK('VE adatbekérő űrlap'!O76),"",'VE adatbekérő űrlap'!O76)</f>
        <v/>
      </c>
      <c r="AA70" t="str">
        <f>IF(ISBLANK('VE adatbekérő űrlap'!P76),"",'VE adatbekérő űrlap'!P76)</f>
        <v/>
      </c>
      <c r="AB70" t="str">
        <f>IF(ISBLANK('VE adatbekérő űrlap'!Q76),"",'VE adatbekérő űrlap'!Q76)</f>
        <v/>
      </c>
      <c r="AC70" t="str">
        <f>IF(ISBLANK('VE adatbekérő űrlap'!R76),"",'VE adatbekérő űrlap'!R76)</f>
        <v/>
      </c>
      <c r="AD70" t="str">
        <f>IF(ISBLANK('VE adatbekérő űrlap'!S76),"",'VE adatbekérő űrlap'!S76)</f>
        <v/>
      </c>
      <c r="AE70" t="str">
        <f>IF(ISBLANK('VE adatbekérő űrlap'!T76),"",'VE adatbekérő űrlap'!T76)</f>
        <v/>
      </c>
      <c r="AF70" s="4" t="str">
        <f>IF(ISBLANK('VE adatbekérő űrlap'!U76),"",'VE adatbekérő űrlap'!U76)</f>
        <v/>
      </c>
      <c r="AG70" s="4" t="str">
        <f>IF(ISBLANK('VE adatbekérő űrlap'!V76),"",'VE adatbekérő űrlap'!V76)</f>
        <v/>
      </c>
    </row>
    <row r="71" spans="1:33">
      <c r="A71" t="str">
        <f>IF(ISBLANK('VE adatbekérő űrlap'!B$4),"",'VE adatbekérő űrlap'!B$4)</f>
        <v/>
      </c>
      <c r="B71" t="str">
        <f>IF(ISBLANK('VE adatbekérő űrlap'!C$4),"",'VE adatbekérő űrlap'!C$4)</f>
        <v/>
      </c>
      <c r="C71" t="str">
        <f t="shared" si="1"/>
        <v/>
      </c>
      <c r="D71" t="str">
        <f>IF(ISBLANK('VE adatbekérő űrlap'!D$4),"",'VE adatbekérő űrlap'!D$4)</f>
        <v/>
      </c>
      <c r="E71" t="str">
        <f>IF(ISBLANK('VE adatbekérő űrlap'!E$4),"",'VE adatbekérő űrlap'!E$4)</f>
        <v/>
      </c>
      <c r="F71" t="str">
        <f>IF(ISBLANK('VE adatbekérő űrlap'!F$4),"",'VE adatbekérő űrlap'!F$4)</f>
        <v/>
      </c>
      <c r="G71" t="str">
        <f>IF(ISBLANK('VE adatbekérő űrlap'!G$4),"",PROPER('VE adatbekérő űrlap'!G$4))</f>
        <v/>
      </c>
      <c r="H71" t="str">
        <f>IF(ISBLANK('VE adatbekérő űrlap'!H$4),"",LOWER('VE adatbekérő űrlap'!H$4))</f>
        <v/>
      </c>
      <c r="I71" t="str">
        <f>IF(ISBLANK('VE adatbekérő űrlap'!I$4),"",'VE adatbekérő űrlap'!I$4)</f>
        <v/>
      </c>
      <c r="J71" t="str">
        <f>IF(ISBLANK('VE adatbekérő űrlap'!J$4),"",PROPER('VE adatbekérő űrlap'!J$4))</f>
        <v/>
      </c>
      <c r="K71" t="str">
        <f>IF(ISBLANK('VE adatbekérő űrlap'!K$4),"",LOWER('VE adatbekérő űrlap'!K$4))</f>
        <v/>
      </c>
      <c r="L71" t="str">
        <f>IF(ISBLANK('VE adatbekérő űrlap'!L$4),"",'VE adatbekérő űrlap'!L$4)</f>
        <v/>
      </c>
      <c r="M71" t="str">
        <f>IF(ISBLANK('VE adatbekérő űrlap'!B77),"",'VE adatbekérő űrlap'!B77)</f>
        <v/>
      </c>
      <c r="N71" t="str">
        <f>IF(ISBLANK('VE adatbekérő űrlap'!C77),"",'VE adatbekérő űrlap'!C77)</f>
        <v/>
      </c>
      <c r="O71" t="str">
        <f>IF(ISBLANK('VE adatbekérő űrlap'!D77),"",'VE adatbekérő űrlap'!D77)</f>
        <v/>
      </c>
      <c r="P71" t="str">
        <f>IF(ISBLANK('VE adatbekérő űrlap'!E77),"",'VE adatbekérő űrlap'!E77)</f>
        <v/>
      </c>
      <c r="Q71" t="str">
        <f>IF(ISBLANK('VE adatbekérő űrlap'!F77),"",'VE adatbekérő űrlap'!F77)</f>
        <v/>
      </c>
      <c r="R71" t="str">
        <f>IF(ISBLANK('VE adatbekérő űrlap'!G77),"",'VE adatbekérő űrlap'!G77)</f>
        <v/>
      </c>
      <c r="S71" t="str">
        <f>IF(ISBLANK('VE adatbekérő űrlap'!H77),"",'VE adatbekérő űrlap'!H77)</f>
        <v/>
      </c>
      <c r="T71" t="str">
        <f>IF(ISBLANK('VE adatbekérő űrlap'!I77),"",'VE adatbekérő űrlap'!I77)</f>
        <v/>
      </c>
      <c r="U71" t="str">
        <f>IF(ISBLANK('VE adatbekérő űrlap'!J77),"",'VE adatbekérő űrlap'!J77)</f>
        <v/>
      </c>
      <c r="V71" t="str">
        <f>IF(ISBLANK('VE adatbekérő űrlap'!K77),"",'VE adatbekérő űrlap'!K77)</f>
        <v/>
      </c>
      <c r="W71" t="str">
        <f>IF(ISBLANK('VE adatbekérő űrlap'!L77),"",'VE adatbekérő űrlap'!L77)</f>
        <v/>
      </c>
      <c r="X71" t="str">
        <f>IF(ISBLANK('VE adatbekérő űrlap'!M77),"",'VE adatbekérő űrlap'!M77)</f>
        <v/>
      </c>
      <c r="Y71" t="str">
        <f>IF(ISBLANK('VE adatbekérő űrlap'!N77),"",'VE adatbekérő űrlap'!N77)</f>
        <v/>
      </c>
      <c r="Z71" t="str">
        <f>IF(ISBLANK('VE adatbekérő űrlap'!O77),"",'VE adatbekérő űrlap'!O77)</f>
        <v/>
      </c>
      <c r="AA71" t="str">
        <f>IF(ISBLANK('VE adatbekérő űrlap'!P77),"",'VE adatbekérő űrlap'!P77)</f>
        <v/>
      </c>
      <c r="AB71" t="str">
        <f>IF(ISBLANK('VE adatbekérő űrlap'!Q77),"",'VE adatbekérő űrlap'!Q77)</f>
        <v/>
      </c>
      <c r="AC71" t="str">
        <f>IF(ISBLANK('VE adatbekérő űrlap'!R77),"",'VE adatbekérő űrlap'!R77)</f>
        <v/>
      </c>
      <c r="AD71" t="str">
        <f>IF(ISBLANK('VE adatbekérő űrlap'!S77),"",'VE adatbekérő űrlap'!S77)</f>
        <v/>
      </c>
      <c r="AE71" t="str">
        <f>IF(ISBLANK('VE adatbekérő űrlap'!T77),"",'VE adatbekérő űrlap'!T77)</f>
        <v/>
      </c>
      <c r="AF71" s="4" t="str">
        <f>IF(ISBLANK('VE adatbekérő űrlap'!U77),"",'VE adatbekérő űrlap'!U77)</f>
        <v/>
      </c>
      <c r="AG71" s="4" t="str">
        <f>IF(ISBLANK('VE adatbekérő űrlap'!V77),"",'VE adatbekérő űrlap'!V77)</f>
        <v/>
      </c>
    </row>
    <row r="72" spans="1:33">
      <c r="A72" t="str">
        <f>IF(ISBLANK('VE adatbekérő űrlap'!B$4),"",'VE adatbekérő űrlap'!B$4)</f>
        <v/>
      </c>
      <c r="B72" t="str">
        <f>IF(ISBLANK('VE adatbekérő űrlap'!C$4),"",'VE adatbekérő űrlap'!C$4)</f>
        <v/>
      </c>
      <c r="C72" t="str">
        <f t="shared" si="1"/>
        <v/>
      </c>
      <c r="D72" t="str">
        <f>IF(ISBLANK('VE adatbekérő űrlap'!D$4),"",'VE adatbekérő űrlap'!D$4)</f>
        <v/>
      </c>
      <c r="E72" t="str">
        <f>IF(ISBLANK('VE adatbekérő űrlap'!E$4),"",'VE adatbekérő űrlap'!E$4)</f>
        <v/>
      </c>
      <c r="F72" t="str">
        <f>IF(ISBLANK('VE adatbekérő űrlap'!F$4),"",'VE adatbekérő űrlap'!F$4)</f>
        <v/>
      </c>
      <c r="G72" t="str">
        <f>IF(ISBLANK('VE adatbekérő űrlap'!G$4),"",PROPER('VE adatbekérő űrlap'!G$4))</f>
        <v/>
      </c>
      <c r="H72" t="str">
        <f>IF(ISBLANK('VE adatbekérő űrlap'!H$4),"",LOWER('VE adatbekérő űrlap'!H$4))</f>
        <v/>
      </c>
      <c r="I72" t="str">
        <f>IF(ISBLANK('VE adatbekérő űrlap'!I$4),"",'VE adatbekérő űrlap'!I$4)</f>
        <v/>
      </c>
      <c r="J72" t="str">
        <f>IF(ISBLANK('VE adatbekérő űrlap'!J$4),"",PROPER('VE adatbekérő űrlap'!J$4))</f>
        <v/>
      </c>
      <c r="K72" t="str">
        <f>IF(ISBLANK('VE adatbekérő űrlap'!K$4),"",LOWER('VE adatbekérő űrlap'!K$4))</f>
        <v/>
      </c>
      <c r="L72" t="str">
        <f>IF(ISBLANK('VE adatbekérő űrlap'!L$4),"",'VE adatbekérő űrlap'!L$4)</f>
        <v/>
      </c>
      <c r="M72" t="str">
        <f>IF(ISBLANK('VE adatbekérő űrlap'!B78),"",'VE adatbekérő űrlap'!B78)</f>
        <v/>
      </c>
      <c r="N72" t="str">
        <f>IF(ISBLANK('VE adatbekérő űrlap'!C78),"",'VE adatbekérő űrlap'!C78)</f>
        <v/>
      </c>
      <c r="O72" t="str">
        <f>IF(ISBLANK('VE adatbekérő űrlap'!D78),"",'VE adatbekérő űrlap'!D78)</f>
        <v/>
      </c>
      <c r="P72" t="str">
        <f>IF(ISBLANK('VE adatbekérő űrlap'!E78),"",'VE adatbekérő űrlap'!E78)</f>
        <v/>
      </c>
      <c r="Q72" t="str">
        <f>IF(ISBLANK('VE adatbekérő űrlap'!F78),"",'VE adatbekérő űrlap'!F78)</f>
        <v/>
      </c>
      <c r="R72" t="str">
        <f>IF(ISBLANK('VE adatbekérő űrlap'!G78),"",'VE adatbekérő űrlap'!G78)</f>
        <v/>
      </c>
      <c r="S72" t="str">
        <f>IF(ISBLANK('VE adatbekérő űrlap'!H78),"",'VE adatbekérő űrlap'!H78)</f>
        <v/>
      </c>
      <c r="T72" t="str">
        <f>IF(ISBLANK('VE adatbekérő űrlap'!I78),"",'VE adatbekérő űrlap'!I78)</f>
        <v/>
      </c>
      <c r="U72" t="str">
        <f>IF(ISBLANK('VE adatbekérő űrlap'!J78),"",'VE adatbekérő űrlap'!J78)</f>
        <v/>
      </c>
      <c r="V72" t="str">
        <f>IF(ISBLANK('VE adatbekérő űrlap'!K78),"",'VE adatbekérő űrlap'!K78)</f>
        <v/>
      </c>
      <c r="W72" t="str">
        <f>IF(ISBLANK('VE adatbekérő űrlap'!L78),"",'VE adatbekérő űrlap'!L78)</f>
        <v/>
      </c>
      <c r="X72" t="str">
        <f>IF(ISBLANK('VE adatbekérő űrlap'!M78),"",'VE adatbekérő űrlap'!M78)</f>
        <v/>
      </c>
      <c r="Y72" t="str">
        <f>IF(ISBLANK('VE adatbekérő űrlap'!N78),"",'VE adatbekérő űrlap'!N78)</f>
        <v/>
      </c>
      <c r="Z72" t="str">
        <f>IF(ISBLANK('VE adatbekérő űrlap'!O78),"",'VE adatbekérő űrlap'!O78)</f>
        <v/>
      </c>
      <c r="AA72" t="str">
        <f>IF(ISBLANK('VE adatbekérő űrlap'!P78),"",'VE adatbekérő űrlap'!P78)</f>
        <v/>
      </c>
      <c r="AB72" t="str">
        <f>IF(ISBLANK('VE adatbekérő űrlap'!Q78),"",'VE adatbekérő űrlap'!Q78)</f>
        <v/>
      </c>
      <c r="AC72" t="str">
        <f>IF(ISBLANK('VE adatbekérő űrlap'!R78),"",'VE adatbekérő űrlap'!R78)</f>
        <v/>
      </c>
      <c r="AD72" t="str">
        <f>IF(ISBLANK('VE adatbekérő űrlap'!S78),"",'VE adatbekérő űrlap'!S78)</f>
        <v/>
      </c>
      <c r="AE72" t="str">
        <f>IF(ISBLANK('VE adatbekérő űrlap'!T78),"",'VE adatbekérő űrlap'!T78)</f>
        <v/>
      </c>
      <c r="AF72" s="4" t="str">
        <f>IF(ISBLANK('VE adatbekérő űrlap'!U78),"",'VE adatbekérő űrlap'!U78)</f>
        <v/>
      </c>
      <c r="AG72" s="4" t="str">
        <f>IF(ISBLANK('VE adatbekérő űrlap'!V78),"",'VE adatbekérő űrlap'!V78)</f>
        <v/>
      </c>
    </row>
    <row r="73" spans="1:33">
      <c r="A73" t="str">
        <f>IF(ISBLANK('VE adatbekérő űrlap'!B$4),"",'VE adatbekérő űrlap'!B$4)</f>
        <v/>
      </c>
      <c r="B73" t="str">
        <f>IF(ISBLANK('VE adatbekérő űrlap'!C$4),"",'VE adatbekérő űrlap'!C$4)</f>
        <v/>
      </c>
      <c r="C73" t="str">
        <f t="shared" si="1"/>
        <v/>
      </c>
      <c r="D73" t="str">
        <f>IF(ISBLANK('VE adatbekérő űrlap'!D$4),"",'VE adatbekérő űrlap'!D$4)</f>
        <v/>
      </c>
      <c r="E73" t="str">
        <f>IF(ISBLANK('VE adatbekérő űrlap'!E$4),"",'VE adatbekérő űrlap'!E$4)</f>
        <v/>
      </c>
      <c r="F73" t="str">
        <f>IF(ISBLANK('VE adatbekérő űrlap'!F$4),"",'VE adatbekérő űrlap'!F$4)</f>
        <v/>
      </c>
      <c r="G73" t="str">
        <f>IF(ISBLANK('VE adatbekérő űrlap'!G$4),"",PROPER('VE adatbekérő űrlap'!G$4))</f>
        <v/>
      </c>
      <c r="H73" t="str">
        <f>IF(ISBLANK('VE adatbekérő űrlap'!H$4),"",LOWER('VE adatbekérő űrlap'!H$4))</f>
        <v/>
      </c>
      <c r="I73" t="str">
        <f>IF(ISBLANK('VE adatbekérő űrlap'!I$4),"",'VE adatbekérő űrlap'!I$4)</f>
        <v/>
      </c>
      <c r="J73" t="str">
        <f>IF(ISBLANK('VE adatbekérő űrlap'!J$4),"",PROPER('VE adatbekérő űrlap'!J$4))</f>
        <v/>
      </c>
      <c r="K73" t="str">
        <f>IF(ISBLANK('VE adatbekérő űrlap'!K$4),"",LOWER('VE adatbekérő űrlap'!K$4))</f>
        <v/>
      </c>
      <c r="L73" t="str">
        <f>IF(ISBLANK('VE adatbekérő űrlap'!L$4),"",'VE adatbekérő űrlap'!L$4)</f>
        <v/>
      </c>
      <c r="M73" t="str">
        <f>IF(ISBLANK('VE adatbekérő űrlap'!B79),"",'VE adatbekérő űrlap'!B79)</f>
        <v/>
      </c>
      <c r="N73" t="str">
        <f>IF(ISBLANK('VE adatbekérő űrlap'!C79),"",'VE adatbekérő űrlap'!C79)</f>
        <v/>
      </c>
      <c r="O73" t="str">
        <f>IF(ISBLANK('VE adatbekérő űrlap'!D79),"",'VE adatbekérő űrlap'!D79)</f>
        <v/>
      </c>
      <c r="P73" t="str">
        <f>IF(ISBLANK('VE adatbekérő űrlap'!E79),"",'VE adatbekérő űrlap'!E79)</f>
        <v/>
      </c>
      <c r="Q73" t="str">
        <f>IF(ISBLANK('VE adatbekérő űrlap'!F79),"",'VE adatbekérő űrlap'!F79)</f>
        <v/>
      </c>
      <c r="R73" t="str">
        <f>IF(ISBLANK('VE adatbekérő űrlap'!G79),"",'VE adatbekérő űrlap'!G79)</f>
        <v/>
      </c>
      <c r="S73" t="str">
        <f>IF(ISBLANK('VE adatbekérő űrlap'!H79),"",'VE adatbekérő űrlap'!H79)</f>
        <v/>
      </c>
      <c r="T73" t="str">
        <f>IF(ISBLANK('VE adatbekérő űrlap'!I79),"",'VE adatbekérő űrlap'!I79)</f>
        <v/>
      </c>
      <c r="U73" t="str">
        <f>IF(ISBLANK('VE adatbekérő űrlap'!J79),"",'VE adatbekérő űrlap'!J79)</f>
        <v/>
      </c>
      <c r="V73" t="str">
        <f>IF(ISBLANK('VE adatbekérő űrlap'!K79),"",'VE adatbekérő űrlap'!K79)</f>
        <v/>
      </c>
      <c r="W73" t="str">
        <f>IF(ISBLANK('VE adatbekérő űrlap'!L79),"",'VE adatbekérő űrlap'!L79)</f>
        <v/>
      </c>
      <c r="X73" t="str">
        <f>IF(ISBLANK('VE adatbekérő űrlap'!M79),"",'VE adatbekérő űrlap'!M79)</f>
        <v/>
      </c>
      <c r="Y73" t="str">
        <f>IF(ISBLANK('VE adatbekérő űrlap'!N79),"",'VE adatbekérő űrlap'!N79)</f>
        <v/>
      </c>
      <c r="Z73" t="str">
        <f>IF(ISBLANK('VE adatbekérő űrlap'!O79),"",'VE adatbekérő űrlap'!O79)</f>
        <v/>
      </c>
      <c r="AA73" t="str">
        <f>IF(ISBLANK('VE adatbekérő űrlap'!P79),"",'VE adatbekérő űrlap'!P79)</f>
        <v/>
      </c>
      <c r="AB73" t="str">
        <f>IF(ISBLANK('VE adatbekérő űrlap'!Q79),"",'VE adatbekérő űrlap'!Q79)</f>
        <v/>
      </c>
      <c r="AC73" t="str">
        <f>IF(ISBLANK('VE adatbekérő űrlap'!R79),"",'VE adatbekérő űrlap'!R79)</f>
        <v/>
      </c>
      <c r="AD73" t="str">
        <f>IF(ISBLANK('VE adatbekérő űrlap'!S79),"",'VE adatbekérő űrlap'!S79)</f>
        <v/>
      </c>
      <c r="AE73" t="str">
        <f>IF(ISBLANK('VE adatbekérő űrlap'!T79),"",'VE adatbekérő űrlap'!T79)</f>
        <v/>
      </c>
      <c r="AF73" s="4" t="str">
        <f>IF(ISBLANK('VE adatbekérő űrlap'!U79),"",'VE adatbekérő űrlap'!U79)</f>
        <v/>
      </c>
      <c r="AG73" s="4" t="str">
        <f>IF(ISBLANK('VE adatbekérő űrlap'!V79),"",'VE adatbekérő űrlap'!V79)</f>
        <v/>
      </c>
    </row>
    <row r="74" spans="1:33">
      <c r="A74" t="str">
        <f>IF(ISBLANK('VE adatbekérő űrlap'!B$4),"",'VE adatbekérő űrlap'!B$4)</f>
        <v/>
      </c>
      <c r="B74" t="str">
        <f>IF(ISBLANK('VE adatbekérő űrlap'!C$4),"",'VE adatbekérő űrlap'!C$4)</f>
        <v/>
      </c>
      <c r="C74" t="str">
        <f t="shared" si="1"/>
        <v/>
      </c>
      <c r="D74" t="str">
        <f>IF(ISBLANK('VE adatbekérő űrlap'!D$4),"",'VE adatbekérő űrlap'!D$4)</f>
        <v/>
      </c>
      <c r="E74" t="str">
        <f>IF(ISBLANK('VE adatbekérő űrlap'!E$4),"",'VE adatbekérő űrlap'!E$4)</f>
        <v/>
      </c>
      <c r="F74" t="str">
        <f>IF(ISBLANK('VE adatbekérő űrlap'!F$4),"",'VE adatbekérő űrlap'!F$4)</f>
        <v/>
      </c>
      <c r="G74" t="str">
        <f>IF(ISBLANK('VE adatbekérő űrlap'!G$4),"",PROPER('VE adatbekérő űrlap'!G$4))</f>
        <v/>
      </c>
      <c r="H74" t="str">
        <f>IF(ISBLANK('VE adatbekérő űrlap'!H$4),"",LOWER('VE adatbekérő űrlap'!H$4))</f>
        <v/>
      </c>
      <c r="I74" t="str">
        <f>IF(ISBLANK('VE adatbekérő űrlap'!I$4),"",'VE adatbekérő űrlap'!I$4)</f>
        <v/>
      </c>
      <c r="J74" t="str">
        <f>IF(ISBLANK('VE adatbekérő űrlap'!J$4),"",PROPER('VE adatbekérő űrlap'!J$4))</f>
        <v/>
      </c>
      <c r="K74" t="str">
        <f>IF(ISBLANK('VE adatbekérő űrlap'!K$4),"",LOWER('VE adatbekérő űrlap'!K$4))</f>
        <v/>
      </c>
      <c r="L74" t="str">
        <f>IF(ISBLANK('VE adatbekérő űrlap'!L$4),"",'VE adatbekérő űrlap'!L$4)</f>
        <v/>
      </c>
      <c r="M74" t="str">
        <f>IF(ISBLANK('VE adatbekérő űrlap'!B80),"",'VE adatbekérő űrlap'!B80)</f>
        <v/>
      </c>
      <c r="N74" t="str">
        <f>IF(ISBLANK('VE adatbekérő űrlap'!C80),"",'VE adatbekérő űrlap'!C80)</f>
        <v/>
      </c>
      <c r="O74" t="str">
        <f>IF(ISBLANK('VE adatbekérő űrlap'!D80),"",'VE adatbekérő űrlap'!D80)</f>
        <v/>
      </c>
      <c r="P74" t="str">
        <f>IF(ISBLANK('VE adatbekérő űrlap'!E80),"",'VE adatbekérő űrlap'!E80)</f>
        <v/>
      </c>
      <c r="Q74" t="str">
        <f>IF(ISBLANK('VE adatbekérő űrlap'!F80),"",'VE adatbekérő űrlap'!F80)</f>
        <v/>
      </c>
      <c r="R74" t="str">
        <f>IF(ISBLANK('VE adatbekérő űrlap'!G80),"",'VE adatbekérő űrlap'!G80)</f>
        <v/>
      </c>
      <c r="S74" t="str">
        <f>IF(ISBLANK('VE adatbekérő űrlap'!H80),"",'VE adatbekérő űrlap'!H80)</f>
        <v/>
      </c>
      <c r="T74" t="str">
        <f>IF(ISBLANK('VE adatbekérő űrlap'!I80),"",'VE adatbekérő űrlap'!I80)</f>
        <v/>
      </c>
      <c r="U74" t="str">
        <f>IF(ISBLANK('VE adatbekérő űrlap'!J80),"",'VE adatbekérő űrlap'!J80)</f>
        <v/>
      </c>
      <c r="V74" t="str">
        <f>IF(ISBLANK('VE adatbekérő űrlap'!K80),"",'VE adatbekérő űrlap'!K80)</f>
        <v/>
      </c>
      <c r="W74" t="str">
        <f>IF(ISBLANK('VE adatbekérő űrlap'!L80),"",'VE adatbekérő űrlap'!L80)</f>
        <v/>
      </c>
      <c r="X74" t="str">
        <f>IF(ISBLANK('VE adatbekérő űrlap'!M80),"",'VE adatbekérő űrlap'!M80)</f>
        <v/>
      </c>
      <c r="Y74" t="str">
        <f>IF(ISBLANK('VE adatbekérő űrlap'!N80),"",'VE adatbekérő űrlap'!N80)</f>
        <v/>
      </c>
      <c r="Z74" t="str">
        <f>IF(ISBLANK('VE adatbekérő űrlap'!O80),"",'VE adatbekérő űrlap'!O80)</f>
        <v/>
      </c>
      <c r="AA74" t="str">
        <f>IF(ISBLANK('VE adatbekérő űrlap'!P80),"",'VE adatbekérő űrlap'!P80)</f>
        <v/>
      </c>
      <c r="AB74" t="str">
        <f>IF(ISBLANK('VE adatbekérő űrlap'!Q80),"",'VE adatbekérő űrlap'!Q80)</f>
        <v/>
      </c>
      <c r="AC74" t="str">
        <f>IF(ISBLANK('VE adatbekérő űrlap'!R80),"",'VE adatbekérő űrlap'!R80)</f>
        <v/>
      </c>
      <c r="AD74" t="str">
        <f>IF(ISBLANK('VE adatbekérő űrlap'!S80),"",'VE adatbekérő űrlap'!S80)</f>
        <v/>
      </c>
      <c r="AE74" t="str">
        <f>IF(ISBLANK('VE adatbekérő űrlap'!T80),"",'VE adatbekérő űrlap'!T80)</f>
        <v/>
      </c>
      <c r="AF74" s="4" t="str">
        <f>IF(ISBLANK('VE adatbekérő űrlap'!U80),"",'VE adatbekérő űrlap'!U80)</f>
        <v/>
      </c>
      <c r="AG74" s="4" t="str">
        <f>IF(ISBLANK('VE adatbekérő űrlap'!V80),"",'VE adatbekérő űrlap'!V80)</f>
        <v/>
      </c>
    </row>
    <row r="75" spans="1:33">
      <c r="A75" t="str">
        <f>IF(ISBLANK('VE adatbekérő űrlap'!B$4),"",'VE adatbekérő űrlap'!B$4)</f>
        <v/>
      </c>
      <c r="B75" t="str">
        <f>IF(ISBLANK('VE adatbekérő űrlap'!C$4),"",'VE adatbekérő űrlap'!C$4)</f>
        <v/>
      </c>
      <c r="C75" t="str">
        <f t="shared" si="1"/>
        <v/>
      </c>
      <c r="D75" t="str">
        <f>IF(ISBLANK('VE adatbekérő űrlap'!D$4),"",'VE adatbekérő űrlap'!D$4)</f>
        <v/>
      </c>
      <c r="E75" t="str">
        <f>IF(ISBLANK('VE adatbekérő űrlap'!E$4),"",'VE adatbekérő űrlap'!E$4)</f>
        <v/>
      </c>
      <c r="F75" t="str">
        <f>IF(ISBLANK('VE adatbekérő űrlap'!F$4),"",'VE adatbekérő űrlap'!F$4)</f>
        <v/>
      </c>
      <c r="G75" t="str">
        <f>IF(ISBLANK('VE adatbekérő űrlap'!G$4),"",PROPER('VE adatbekérő űrlap'!G$4))</f>
        <v/>
      </c>
      <c r="H75" t="str">
        <f>IF(ISBLANK('VE adatbekérő űrlap'!H$4),"",LOWER('VE adatbekérő űrlap'!H$4))</f>
        <v/>
      </c>
      <c r="I75" t="str">
        <f>IF(ISBLANK('VE adatbekérő űrlap'!I$4),"",'VE adatbekérő űrlap'!I$4)</f>
        <v/>
      </c>
      <c r="J75" t="str">
        <f>IF(ISBLANK('VE adatbekérő űrlap'!J$4),"",PROPER('VE adatbekérő űrlap'!J$4))</f>
        <v/>
      </c>
      <c r="K75" t="str">
        <f>IF(ISBLANK('VE adatbekérő űrlap'!K$4),"",LOWER('VE adatbekérő űrlap'!K$4))</f>
        <v/>
      </c>
      <c r="L75" t="str">
        <f>IF(ISBLANK('VE adatbekérő űrlap'!L$4),"",'VE adatbekérő űrlap'!L$4)</f>
        <v/>
      </c>
      <c r="M75" t="str">
        <f>IF(ISBLANK('VE adatbekérő űrlap'!B81),"",'VE adatbekérő űrlap'!B81)</f>
        <v/>
      </c>
      <c r="N75" t="str">
        <f>IF(ISBLANK('VE adatbekérő űrlap'!C81),"",'VE adatbekérő űrlap'!C81)</f>
        <v/>
      </c>
      <c r="O75" t="str">
        <f>IF(ISBLANK('VE adatbekérő űrlap'!D81),"",'VE adatbekérő űrlap'!D81)</f>
        <v/>
      </c>
      <c r="P75" t="str">
        <f>IF(ISBLANK('VE adatbekérő űrlap'!E81),"",'VE adatbekérő űrlap'!E81)</f>
        <v/>
      </c>
      <c r="Q75" t="str">
        <f>IF(ISBLANK('VE adatbekérő űrlap'!F81),"",'VE adatbekérő űrlap'!F81)</f>
        <v/>
      </c>
      <c r="R75" t="str">
        <f>IF(ISBLANK('VE adatbekérő űrlap'!G81),"",'VE adatbekérő űrlap'!G81)</f>
        <v/>
      </c>
      <c r="S75" t="str">
        <f>IF(ISBLANK('VE adatbekérő űrlap'!H81),"",'VE adatbekérő űrlap'!H81)</f>
        <v/>
      </c>
      <c r="T75" t="str">
        <f>IF(ISBLANK('VE adatbekérő űrlap'!I81),"",'VE adatbekérő űrlap'!I81)</f>
        <v/>
      </c>
      <c r="U75" t="str">
        <f>IF(ISBLANK('VE adatbekérő űrlap'!J81),"",'VE adatbekérő űrlap'!J81)</f>
        <v/>
      </c>
      <c r="V75" t="str">
        <f>IF(ISBLANK('VE adatbekérő űrlap'!K81),"",'VE adatbekérő űrlap'!K81)</f>
        <v/>
      </c>
      <c r="W75" t="str">
        <f>IF(ISBLANK('VE adatbekérő űrlap'!L81),"",'VE adatbekérő űrlap'!L81)</f>
        <v/>
      </c>
      <c r="X75" t="str">
        <f>IF(ISBLANK('VE adatbekérő űrlap'!M81),"",'VE adatbekérő űrlap'!M81)</f>
        <v/>
      </c>
      <c r="Y75" t="str">
        <f>IF(ISBLANK('VE adatbekérő űrlap'!N81),"",'VE adatbekérő űrlap'!N81)</f>
        <v/>
      </c>
      <c r="Z75" t="str">
        <f>IF(ISBLANK('VE adatbekérő űrlap'!O81),"",'VE adatbekérő űrlap'!O81)</f>
        <v/>
      </c>
      <c r="AA75" t="str">
        <f>IF(ISBLANK('VE adatbekérő űrlap'!P81),"",'VE adatbekérő űrlap'!P81)</f>
        <v/>
      </c>
      <c r="AB75" t="str">
        <f>IF(ISBLANK('VE adatbekérő űrlap'!Q81),"",'VE adatbekérő űrlap'!Q81)</f>
        <v/>
      </c>
      <c r="AC75" t="str">
        <f>IF(ISBLANK('VE adatbekérő űrlap'!R81),"",'VE adatbekérő űrlap'!R81)</f>
        <v/>
      </c>
      <c r="AD75" t="str">
        <f>IF(ISBLANK('VE adatbekérő űrlap'!S81),"",'VE adatbekérő űrlap'!S81)</f>
        <v/>
      </c>
      <c r="AE75" t="str">
        <f>IF(ISBLANK('VE adatbekérő űrlap'!T81),"",'VE adatbekérő űrlap'!T81)</f>
        <v/>
      </c>
      <c r="AF75" s="4" t="str">
        <f>IF(ISBLANK('VE adatbekérő űrlap'!U81),"",'VE adatbekérő űrlap'!U81)</f>
        <v/>
      </c>
      <c r="AG75" s="4" t="str">
        <f>IF(ISBLANK('VE adatbekérő űrlap'!V81),"",'VE adatbekérő űrlap'!V81)</f>
        <v/>
      </c>
    </row>
    <row r="76" spans="1:33">
      <c r="A76" t="str">
        <f>IF(ISBLANK('VE adatbekérő űrlap'!B$4),"",'VE adatbekérő űrlap'!B$4)</f>
        <v/>
      </c>
      <c r="B76" t="str">
        <f>IF(ISBLANK('VE adatbekérő űrlap'!C$4),"",'VE adatbekérő űrlap'!C$4)</f>
        <v/>
      </c>
      <c r="C76" t="str">
        <f t="shared" si="1"/>
        <v/>
      </c>
      <c r="D76" t="str">
        <f>IF(ISBLANK('VE adatbekérő űrlap'!D$4),"",'VE adatbekérő űrlap'!D$4)</f>
        <v/>
      </c>
      <c r="E76" t="str">
        <f>IF(ISBLANK('VE adatbekérő űrlap'!E$4),"",'VE adatbekérő űrlap'!E$4)</f>
        <v/>
      </c>
      <c r="F76" t="str">
        <f>IF(ISBLANK('VE adatbekérő űrlap'!F$4),"",'VE adatbekérő űrlap'!F$4)</f>
        <v/>
      </c>
      <c r="G76" t="str">
        <f>IF(ISBLANK('VE adatbekérő űrlap'!G$4),"",PROPER('VE adatbekérő űrlap'!G$4))</f>
        <v/>
      </c>
      <c r="H76" t="str">
        <f>IF(ISBLANK('VE adatbekérő űrlap'!H$4),"",LOWER('VE adatbekérő űrlap'!H$4))</f>
        <v/>
      </c>
      <c r="I76" t="str">
        <f>IF(ISBLANK('VE adatbekérő űrlap'!I$4),"",'VE adatbekérő űrlap'!I$4)</f>
        <v/>
      </c>
      <c r="J76" t="str">
        <f>IF(ISBLANK('VE adatbekérő űrlap'!J$4),"",PROPER('VE adatbekérő űrlap'!J$4))</f>
        <v/>
      </c>
      <c r="K76" t="str">
        <f>IF(ISBLANK('VE adatbekérő űrlap'!K$4),"",LOWER('VE adatbekérő űrlap'!K$4))</f>
        <v/>
      </c>
      <c r="L76" t="str">
        <f>IF(ISBLANK('VE adatbekérő űrlap'!L$4),"",'VE adatbekérő űrlap'!L$4)</f>
        <v/>
      </c>
      <c r="M76" t="str">
        <f>IF(ISBLANK('VE adatbekérő űrlap'!B82),"",'VE adatbekérő űrlap'!B82)</f>
        <v/>
      </c>
      <c r="N76" t="str">
        <f>IF(ISBLANK('VE adatbekérő űrlap'!C82),"",'VE adatbekérő űrlap'!C82)</f>
        <v/>
      </c>
      <c r="O76" t="str">
        <f>IF(ISBLANK('VE adatbekérő űrlap'!D82),"",'VE adatbekérő űrlap'!D82)</f>
        <v/>
      </c>
      <c r="P76" t="str">
        <f>IF(ISBLANK('VE adatbekérő űrlap'!E82),"",'VE adatbekérő űrlap'!E82)</f>
        <v/>
      </c>
      <c r="Q76" t="str">
        <f>IF(ISBLANK('VE adatbekérő űrlap'!F82),"",'VE adatbekérő űrlap'!F82)</f>
        <v/>
      </c>
      <c r="R76" t="str">
        <f>IF(ISBLANK('VE adatbekérő űrlap'!G82),"",'VE adatbekérő űrlap'!G82)</f>
        <v/>
      </c>
      <c r="S76" t="str">
        <f>IF(ISBLANK('VE adatbekérő űrlap'!H82),"",'VE adatbekérő űrlap'!H82)</f>
        <v/>
      </c>
      <c r="T76" t="str">
        <f>IF(ISBLANK('VE adatbekérő űrlap'!I82),"",'VE adatbekérő űrlap'!I82)</f>
        <v/>
      </c>
      <c r="U76" t="str">
        <f>IF(ISBLANK('VE adatbekérő űrlap'!J82),"",'VE adatbekérő űrlap'!J82)</f>
        <v/>
      </c>
      <c r="V76" t="str">
        <f>IF(ISBLANK('VE adatbekérő űrlap'!K82),"",'VE adatbekérő űrlap'!K82)</f>
        <v/>
      </c>
      <c r="W76" t="str">
        <f>IF(ISBLANK('VE adatbekérő űrlap'!L82),"",'VE adatbekérő űrlap'!L82)</f>
        <v/>
      </c>
      <c r="X76" t="str">
        <f>IF(ISBLANK('VE adatbekérő űrlap'!M82),"",'VE adatbekérő űrlap'!M82)</f>
        <v/>
      </c>
      <c r="Y76" t="str">
        <f>IF(ISBLANK('VE adatbekérő űrlap'!N82),"",'VE adatbekérő űrlap'!N82)</f>
        <v/>
      </c>
      <c r="Z76" t="str">
        <f>IF(ISBLANK('VE adatbekérő űrlap'!O82),"",'VE adatbekérő űrlap'!O82)</f>
        <v/>
      </c>
      <c r="AA76" t="str">
        <f>IF(ISBLANK('VE adatbekérő űrlap'!P82),"",'VE adatbekérő űrlap'!P82)</f>
        <v/>
      </c>
      <c r="AB76" t="str">
        <f>IF(ISBLANK('VE adatbekérő űrlap'!Q82),"",'VE adatbekérő űrlap'!Q82)</f>
        <v/>
      </c>
      <c r="AC76" t="str">
        <f>IF(ISBLANK('VE adatbekérő űrlap'!R82),"",'VE adatbekérő űrlap'!R82)</f>
        <v/>
      </c>
      <c r="AD76" t="str">
        <f>IF(ISBLANK('VE adatbekérő űrlap'!S82),"",'VE adatbekérő űrlap'!S82)</f>
        <v/>
      </c>
      <c r="AE76" t="str">
        <f>IF(ISBLANK('VE adatbekérő űrlap'!T82),"",'VE adatbekérő űrlap'!T82)</f>
        <v/>
      </c>
      <c r="AF76" s="4" t="str">
        <f>IF(ISBLANK('VE adatbekérő űrlap'!U82),"",'VE adatbekérő űrlap'!U82)</f>
        <v/>
      </c>
      <c r="AG76" s="4" t="str">
        <f>IF(ISBLANK('VE adatbekérő űrlap'!V82),"",'VE adatbekérő űrlap'!V82)</f>
        <v/>
      </c>
    </row>
    <row r="77" spans="1:33">
      <c r="A77" t="str">
        <f>IF(ISBLANK('VE adatbekérő űrlap'!B$4),"",'VE adatbekérő űrlap'!B$4)</f>
        <v/>
      </c>
      <c r="B77" t="str">
        <f>IF(ISBLANK('VE adatbekérő űrlap'!C$4),"",'VE adatbekérő űrlap'!C$4)</f>
        <v/>
      </c>
      <c r="C77" t="str">
        <f t="shared" si="1"/>
        <v/>
      </c>
      <c r="D77" t="str">
        <f>IF(ISBLANK('VE adatbekérő űrlap'!D$4),"",'VE adatbekérő űrlap'!D$4)</f>
        <v/>
      </c>
      <c r="E77" t="str">
        <f>IF(ISBLANK('VE adatbekérő űrlap'!E$4),"",'VE adatbekérő űrlap'!E$4)</f>
        <v/>
      </c>
      <c r="F77" t="str">
        <f>IF(ISBLANK('VE adatbekérő űrlap'!F$4),"",'VE adatbekérő űrlap'!F$4)</f>
        <v/>
      </c>
      <c r="G77" t="str">
        <f>IF(ISBLANK('VE adatbekérő űrlap'!G$4),"",PROPER('VE adatbekérő űrlap'!G$4))</f>
        <v/>
      </c>
      <c r="H77" t="str">
        <f>IF(ISBLANK('VE adatbekérő űrlap'!H$4),"",LOWER('VE adatbekérő űrlap'!H$4))</f>
        <v/>
      </c>
      <c r="I77" t="str">
        <f>IF(ISBLANK('VE adatbekérő űrlap'!I$4),"",'VE adatbekérő űrlap'!I$4)</f>
        <v/>
      </c>
      <c r="J77" t="str">
        <f>IF(ISBLANK('VE adatbekérő űrlap'!J$4),"",PROPER('VE adatbekérő űrlap'!J$4))</f>
        <v/>
      </c>
      <c r="K77" t="str">
        <f>IF(ISBLANK('VE adatbekérő űrlap'!K$4),"",LOWER('VE adatbekérő űrlap'!K$4))</f>
        <v/>
      </c>
      <c r="L77" t="str">
        <f>IF(ISBLANK('VE adatbekérő űrlap'!L$4),"",'VE adatbekérő űrlap'!L$4)</f>
        <v/>
      </c>
      <c r="M77" t="str">
        <f>IF(ISBLANK('VE adatbekérő űrlap'!B83),"",'VE adatbekérő űrlap'!B83)</f>
        <v/>
      </c>
      <c r="N77" t="str">
        <f>IF(ISBLANK('VE adatbekérő űrlap'!C83),"",'VE adatbekérő űrlap'!C83)</f>
        <v/>
      </c>
      <c r="O77" t="str">
        <f>IF(ISBLANK('VE adatbekérő űrlap'!D83),"",'VE adatbekérő űrlap'!D83)</f>
        <v/>
      </c>
      <c r="P77" t="str">
        <f>IF(ISBLANK('VE adatbekérő űrlap'!E83),"",'VE adatbekérő űrlap'!E83)</f>
        <v/>
      </c>
      <c r="Q77" t="str">
        <f>IF(ISBLANK('VE adatbekérő űrlap'!F83),"",'VE adatbekérő űrlap'!F83)</f>
        <v/>
      </c>
      <c r="R77" t="str">
        <f>IF(ISBLANK('VE adatbekérő űrlap'!G83),"",'VE adatbekérő űrlap'!G83)</f>
        <v/>
      </c>
      <c r="S77" t="str">
        <f>IF(ISBLANK('VE adatbekérő űrlap'!H83),"",'VE adatbekérő űrlap'!H83)</f>
        <v/>
      </c>
      <c r="T77" t="str">
        <f>IF(ISBLANK('VE adatbekérő űrlap'!I83),"",'VE adatbekérő űrlap'!I83)</f>
        <v/>
      </c>
      <c r="U77" t="str">
        <f>IF(ISBLANK('VE adatbekérő űrlap'!J83),"",'VE adatbekérő űrlap'!J83)</f>
        <v/>
      </c>
      <c r="V77" t="str">
        <f>IF(ISBLANK('VE adatbekérő űrlap'!K83),"",'VE adatbekérő űrlap'!K83)</f>
        <v/>
      </c>
      <c r="W77" t="str">
        <f>IF(ISBLANK('VE adatbekérő űrlap'!L83),"",'VE adatbekérő űrlap'!L83)</f>
        <v/>
      </c>
      <c r="X77" t="str">
        <f>IF(ISBLANK('VE adatbekérő űrlap'!M83),"",'VE adatbekérő űrlap'!M83)</f>
        <v/>
      </c>
      <c r="Y77" t="str">
        <f>IF(ISBLANK('VE adatbekérő űrlap'!N83),"",'VE adatbekérő űrlap'!N83)</f>
        <v/>
      </c>
      <c r="Z77" t="str">
        <f>IF(ISBLANK('VE adatbekérő űrlap'!O83),"",'VE adatbekérő űrlap'!O83)</f>
        <v/>
      </c>
      <c r="AA77" t="str">
        <f>IF(ISBLANK('VE adatbekérő űrlap'!P83),"",'VE adatbekérő űrlap'!P83)</f>
        <v/>
      </c>
      <c r="AB77" t="str">
        <f>IF(ISBLANK('VE adatbekérő űrlap'!Q83),"",'VE adatbekérő űrlap'!Q83)</f>
        <v/>
      </c>
      <c r="AC77" t="str">
        <f>IF(ISBLANK('VE adatbekérő űrlap'!R83),"",'VE adatbekérő űrlap'!R83)</f>
        <v/>
      </c>
      <c r="AD77" t="str">
        <f>IF(ISBLANK('VE adatbekérő űrlap'!S83),"",'VE adatbekérő űrlap'!S83)</f>
        <v/>
      </c>
      <c r="AE77" t="str">
        <f>IF(ISBLANK('VE adatbekérő űrlap'!T83),"",'VE adatbekérő űrlap'!T83)</f>
        <v/>
      </c>
      <c r="AF77" s="4" t="str">
        <f>IF(ISBLANK('VE adatbekérő űrlap'!U83),"",'VE adatbekérő űrlap'!U83)</f>
        <v/>
      </c>
      <c r="AG77" s="4" t="str">
        <f>IF(ISBLANK('VE adatbekérő űrlap'!V83),"",'VE adatbekérő űrlap'!V83)</f>
        <v/>
      </c>
    </row>
    <row r="78" spans="1:33">
      <c r="A78" t="str">
        <f>IF(ISBLANK('VE adatbekérő űrlap'!B$4),"",'VE adatbekérő űrlap'!B$4)</f>
        <v/>
      </c>
      <c r="B78" t="str">
        <f>IF(ISBLANK('VE adatbekérő űrlap'!C$4),"",'VE adatbekérő űrlap'!C$4)</f>
        <v/>
      </c>
      <c r="C78" t="str">
        <f t="shared" si="1"/>
        <v/>
      </c>
      <c r="D78" t="str">
        <f>IF(ISBLANK('VE adatbekérő űrlap'!D$4),"",'VE adatbekérő űrlap'!D$4)</f>
        <v/>
      </c>
      <c r="E78" t="str">
        <f>IF(ISBLANK('VE adatbekérő űrlap'!E$4),"",'VE adatbekérő űrlap'!E$4)</f>
        <v/>
      </c>
      <c r="F78" t="str">
        <f>IF(ISBLANK('VE adatbekérő űrlap'!F$4),"",'VE adatbekérő űrlap'!F$4)</f>
        <v/>
      </c>
      <c r="G78" t="str">
        <f>IF(ISBLANK('VE adatbekérő űrlap'!G$4),"",PROPER('VE adatbekérő űrlap'!G$4))</f>
        <v/>
      </c>
      <c r="H78" t="str">
        <f>IF(ISBLANK('VE adatbekérő űrlap'!H$4),"",LOWER('VE adatbekérő űrlap'!H$4))</f>
        <v/>
      </c>
      <c r="I78" t="str">
        <f>IF(ISBLANK('VE adatbekérő űrlap'!I$4),"",'VE adatbekérő űrlap'!I$4)</f>
        <v/>
      </c>
      <c r="J78" t="str">
        <f>IF(ISBLANK('VE adatbekérő űrlap'!J$4),"",PROPER('VE adatbekérő űrlap'!J$4))</f>
        <v/>
      </c>
      <c r="K78" t="str">
        <f>IF(ISBLANK('VE adatbekérő űrlap'!K$4),"",LOWER('VE adatbekérő űrlap'!K$4))</f>
        <v/>
      </c>
      <c r="L78" t="str">
        <f>IF(ISBLANK('VE adatbekérő űrlap'!L$4),"",'VE adatbekérő űrlap'!L$4)</f>
        <v/>
      </c>
      <c r="M78" t="str">
        <f>IF(ISBLANK('VE adatbekérő űrlap'!B84),"",'VE adatbekérő űrlap'!B84)</f>
        <v/>
      </c>
      <c r="N78" t="str">
        <f>IF(ISBLANK('VE adatbekérő űrlap'!C84),"",'VE adatbekérő űrlap'!C84)</f>
        <v/>
      </c>
      <c r="O78" t="str">
        <f>IF(ISBLANK('VE adatbekérő űrlap'!D84),"",'VE adatbekérő űrlap'!D84)</f>
        <v/>
      </c>
      <c r="P78" t="str">
        <f>IF(ISBLANK('VE adatbekérő űrlap'!E84),"",'VE adatbekérő űrlap'!E84)</f>
        <v/>
      </c>
      <c r="Q78" t="str">
        <f>IF(ISBLANK('VE adatbekérő űrlap'!F84),"",'VE adatbekérő űrlap'!F84)</f>
        <v/>
      </c>
      <c r="R78" t="str">
        <f>IF(ISBLANK('VE adatbekérő űrlap'!G84),"",'VE adatbekérő űrlap'!G84)</f>
        <v/>
      </c>
      <c r="S78" t="str">
        <f>IF(ISBLANK('VE adatbekérő űrlap'!H84),"",'VE adatbekérő űrlap'!H84)</f>
        <v/>
      </c>
      <c r="T78" t="str">
        <f>IF(ISBLANK('VE adatbekérő űrlap'!I84),"",'VE adatbekérő űrlap'!I84)</f>
        <v/>
      </c>
      <c r="U78" t="str">
        <f>IF(ISBLANK('VE adatbekérő űrlap'!J84),"",'VE adatbekérő űrlap'!J84)</f>
        <v/>
      </c>
      <c r="V78" t="str">
        <f>IF(ISBLANK('VE adatbekérő űrlap'!K84),"",'VE adatbekérő űrlap'!K84)</f>
        <v/>
      </c>
      <c r="W78" t="str">
        <f>IF(ISBLANK('VE adatbekérő űrlap'!L84),"",'VE adatbekérő űrlap'!L84)</f>
        <v/>
      </c>
      <c r="X78" t="str">
        <f>IF(ISBLANK('VE adatbekérő űrlap'!M84),"",'VE adatbekérő űrlap'!M84)</f>
        <v/>
      </c>
      <c r="Y78" t="str">
        <f>IF(ISBLANK('VE adatbekérő űrlap'!N84),"",'VE adatbekérő űrlap'!N84)</f>
        <v/>
      </c>
      <c r="Z78" t="str">
        <f>IF(ISBLANK('VE adatbekérő űrlap'!O84),"",'VE adatbekérő űrlap'!O84)</f>
        <v/>
      </c>
      <c r="AA78" t="str">
        <f>IF(ISBLANK('VE adatbekérő űrlap'!P84),"",'VE adatbekérő űrlap'!P84)</f>
        <v/>
      </c>
      <c r="AB78" t="str">
        <f>IF(ISBLANK('VE adatbekérő űrlap'!Q84),"",'VE adatbekérő űrlap'!Q84)</f>
        <v/>
      </c>
      <c r="AC78" t="str">
        <f>IF(ISBLANK('VE adatbekérő űrlap'!R84),"",'VE adatbekérő űrlap'!R84)</f>
        <v/>
      </c>
      <c r="AD78" t="str">
        <f>IF(ISBLANK('VE adatbekérő űrlap'!S84),"",'VE adatbekérő űrlap'!S84)</f>
        <v/>
      </c>
      <c r="AE78" t="str">
        <f>IF(ISBLANK('VE adatbekérő űrlap'!T84),"",'VE adatbekérő űrlap'!T84)</f>
        <v/>
      </c>
      <c r="AF78" s="4" t="str">
        <f>IF(ISBLANK('VE adatbekérő űrlap'!U84),"",'VE adatbekérő űrlap'!U84)</f>
        <v/>
      </c>
      <c r="AG78" s="4" t="str">
        <f>IF(ISBLANK('VE adatbekérő űrlap'!V84),"",'VE adatbekérő űrlap'!V84)</f>
        <v/>
      </c>
    </row>
    <row r="79" spans="1:33">
      <c r="A79" t="str">
        <f>IF(ISBLANK('VE adatbekérő űrlap'!B$4),"",'VE adatbekérő űrlap'!B$4)</f>
        <v/>
      </c>
      <c r="B79" t="str">
        <f>IF(ISBLANK('VE adatbekérő űrlap'!C$4),"",'VE adatbekérő űrlap'!C$4)</f>
        <v/>
      </c>
      <c r="C79" t="str">
        <f t="shared" si="1"/>
        <v/>
      </c>
      <c r="D79" t="str">
        <f>IF(ISBLANK('VE adatbekérő űrlap'!D$4),"",'VE adatbekérő űrlap'!D$4)</f>
        <v/>
      </c>
      <c r="E79" t="str">
        <f>IF(ISBLANK('VE adatbekérő űrlap'!E$4),"",'VE adatbekérő űrlap'!E$4)</f>
        <v/>
      </c>
      <c r="F79" t="str">
        <f>IF(ISBLANK('VE adatbekérő űrlap'!F$4),"",'VE adatbekérő űrlap'!F$4)</f>
        <v/>
      </c>
      <c r="G79" t="str">
        <f>IF(ISBLANK('VE adatbekérő űrlap'!G$4),"",PROPER('VE adatbekérő űrlap'!G$4))</f>
        <v/>
      </c>
      <c r="H79" t="str">
        <f>IF(ISBLANK('VE adatbekérő űrlap'!H$4),"",LOWER('VE adatbekérő űrlap'!H$4))</f>
        <v/>
      </c>
      <c r="I79" t="str">
        <f>IF(ISBLANK('VE adatbekérő űrlap'!I$4),"",'VE adatbekérő űrlap'!I$4)</f>
        <v/>
      </c>
      <c r="J79" t="str">
        <f>IF(ISBLANK('VE adatbekérő űrlap'!J$4),"",PROPER('VE adatbekérő űrlap'!J$4))</f>
        <v/>
      </c>
      <c r="K79" t="str">
        <f>IF(ISBLANK('VE adatbekérő űrlap'!K$4),"",LOWER('VE adatbekérő űrlap'!K$4))</f>
        <v/>
      </c>
      <c r="L79" t="str">
        <f>IF(ISBLANK('VE adatbekérő űrlap'!L$4),"",'VE adatbekérő űrlap'!L$4)</f>
        <v/>
      </c>
      <c r="M79" t="str">
        <f>IF(ISBLANK('VE adatbekérő űrlap'!B85),"",'VE adatbekérő űrlap'!B85)</f>
        <v/>
      </c>
      <c r="N79" t="str">
        <f>IF(ISBLANK('VE adatbekérő űrlap'!C85),"",'VE adatbekérő űrlap'!C85)</f>
        <v/>
      </c>
      <c r="O79" t="str">
        <f>IF(ISBLANK('VE adatbekérő űrlap'!D85),"",'VE adatbekérő űrlap'!D85)</f>
        <v/>
      </c>
      <c r="P79" t="str">
        <f>IF(ISBLANK('VE adatbekérő űrlap'!E85),"",'VE adatbekérő űrlap'!E85)</f>
        <v/>
      </c>
      <c r="Q79" t="str">
        <f>IF(ISBLANK('VE adatbekérő űrlap'!F85),"",'VE adatbekérő űrlap'!F85)</f>
        <v/>
      </c>
      <c r="R79" t="str">
        <f>IF(ISBLANK('VE adatbekérő űrlap'!G85),"",'VE adatbekérő űrlap'!G85)</f>
        <v/>
      </c>
      <c r="S79" t="str">
        <f>IF(ISBLANK('VE adatbekérő űrlap'!H85),"",'VE adatbekérő űrlap'!H85)</f>
        <v/>
      </c>
      <c r="T79" t="str">
        <f>IF(ISBLANK('VE adatbekérő űrlap'!I85),"",'VE adatbekérő űrlap'!I85)</f>
        <v/>
      </c>
      <c r="U79" t="str">
        <f>IF(ISBLANK('VE adatbekérő űrlap'!J85),"",'VE adatbekérő űrlap'!J85)</f>
        <v/>
      </c>
      <c r="V79" t="str">
        <f>IF(ISBLANK('VE adatbekérő űrlap'!K85),"",'VE adatbekérő űrlap'!K85)</f>
        <v/>
      </c>
      <c r="W79" t="str">
        <f>IF(ISBLANK('VE adatbekérő űrlap'!L85),"",'VE adatbekérő űrlap'!L85)</f>
        <v/>
      </c>
      <c r="X79" t="str">
        <f>IF(ISBLANK('VE adatbekérő űrlap'!M85),"",'VE adatbekérő űrlap'!M85)</f>
        <v/>
      </c>
      <c r="Y79" t="str">
        <f>IF(ISBLANK('VE adatbekérő űrlap'!N85),"",'VE adatbekérő űrlap'!N85)</f>
        <v/>
      </c>
      <c r="Z79" t="str">
        <f>IF(ISBLANK('VE adatbekérő űrlap'!O85),"",'VE adatbekérő űrlap'!O85)</f>
        <v/>
      </c>
      <c r="AA79" t="str">
        <f>IF(ISBLANK('VE adatbekérő űrlap'!P85),"",'VE adatbekérő űrlap'!P85)</f>
        <v/>
      </c>
      <c r="AB79" t="str">
        <f>IF(ISBLANK('VE adatbekérő űrlap'!Q85),"",'VE adatbekérő űrlap'!Q85)</f>
        <v/>
      </c>
      <c r="AC79" t="str">
        <f>IF(ISBLANK('VE adatbekérő űrlap'!R85),"",'VE adatbekérő űrlap'!R85)</f>
        <v/>
      </c>
      <c r="AD79" t="str">
        <f>IF(ISBLANK('VE adatbekérő űrlap'!S85),"",'VE adatbekérő űrlap'!S85)</f>
        <v/>
      </c>
      <c r="AE79" t="str">
        <f>IF(ISBLANK('VE adatbekérő űrlap'!T85),"",'VE adatbekérő űrlap'!T85)</f>
        <v/>
      </c>
      <c r="AF79" s="4" t="str">
        <f>IF(ISBLANK('VE adatbekérő űrlap'!U85),"",'VE adatbekérő űrlap'!U85)</f>
        <v/>
      </c>
      <c r="AG79" s="4" t="str">
        <f>IF(ISBLANK('VE adatbekérő űrlap'!V85),"",'VE adatbekérő űrlap'!V85)</f>
        <v/>
      </c>
    </row>
    <row r="80" spans="1:33">
      <c r="A80" t="str">
        <f>IF(ISBLANK('VE adatbekérő űrlap'!B$4),"",'VE adatbekérő űrlap'!B$4)</f>
        <v/>
      </c>
      <c r="B80" t="str">
        <f>IF(ISBLANK('VE adatbekérő űrlap'!C$4),"",'VE adatbekérő űrlap'!C$4)</f>
        <v/>
      </c>
      <c r="C80" t="str">
        <f t="shared" si="1"/>
        <v/>
      </c>
      <c r="D80" t="str">
        <f>IF(ISBLANK('VE adatbekérő űrlap'!D$4),"",'VE adatbekérő űrlap'!D$4)</f>
        <v/>
      </c>
      <c r="E80" t="str">
        <f>IF(ISBLANK('VE adatbekérő űrlap'!E$4),"",'VE adatbekérő űrlap'!E$4)</f>
        <v/>
      </c>
      <c r="F80" t="str">
        <f>IF(ISBLANK('VE adatbekérő űrlap'!F$4),"",'VE adatbekérő űrlap'!F$4)</f>
        <v/>
      </c>
      <c r="G80" t="str">
        <f>IF(ISBLANK('VE adatbekérő űrlap'!G$4),"",PROPER('VE adatbekérő űrlap'!G$4))</f>
        <v/>
      </c>
      <c r="H80" t="str">
        <f>IF(ISBLANK('VE adatbekérő űrlap'!H$4),"",LOWER('VE adatbekérő űrlap'!H$4))</f>
        <v/>
      </c>
      <c r="I80" t="str">
        <f>IF(ISBLANK('VE adatbekérő űrlap'!I$4),"",'VE adatbekérő űrlap'!I$4)</f>
        <v/>
      </c>
      <c r="J80" t="str">
        <f>IF(ISBLANK('VE adatbekérő űrlap'!J$4),"",PROPER('VE adatbekérő űrlap'!J$4))</f>
        <v/>
      </c>
      <c r="K80" t="str">
        <f>IF(ISBLANK('VE adatbekérő űrlap'!K$4),"",LOWER('VE adatbekérő űrlap'!K$4))</f>
        <v/>
      </c>
      <c r="L80" t="str">
        <f>IF(ISBLANK('VE adatbekérő űrlap'!L$4),"",'VE adatbekérő űrlap'!L$4)</f>
        <v/>
      </c>
      <c r="M80" t="str">
        <f>IF(ISBLANK('VE adatbekérő űrlap'!B86),"",'VE adatbekérő űrlap'!B86)</f>
        <v/>
      </c>
      <c r="N80" t="str">
        <f>IF(ISBLANK('VE adatbekérő űrlap'!C86),"",'VE adatbekérő űrlap'!C86)</f>
        <v/>
      </c>
      <c r="O80" t="str">
        <f>IF(ISBLANK('VE adatbekérő űrlap'!D86),"",'VE adatbekérő űrlap'!D86)</f>
        <v/>
      </c>
      <c r="P80" t="str">
        <f>IF(ISBLANK('VE adatbekérő űrlap'!E86),"",'VE adatbekérő űrlap'!E86)</f>
        <v/>
      </c>
      <c r="Q80" t="str">
        <f>IF(ISBLANK('VE adatbekérő űrlap'!F86),"",'VE adatbekérő űrlap'!F86)</f>
        <v/>
      </c>
      <c r="R80" t="str">
        <f>IF(ISBLANK('VE adatbekérő űrlap'!G86),"",'VE adatbekérő űrlap'!G86)</f>
        <v/>
      </c>
      <c r="S80" t="str">
        <f>IF(ISBLANK('VE adatbekérő űrlap'!H86),"",'VE adatbekérő űrlap'!H86)</f>
        <v/>
      </c>
      <c r="T80" t="str">
        <f>IF(ISBLANK('VE adatbekérő űrlap'!I86),"",'VE adatbekérő űrlap'!I86)</f>
        <v/>
      </c>
      <c r="U80" t="str">
        <f>IF(ISBLANK('VE adatbekérő űrlap'!J86),"",'VE adatbekérő űrlap'!J86)</f>
        <v/>
      </c>
      <c r="V80" t="str">
        <f>IF(ISBLANK('VE adatbekérő űrlap'!K86),"",'VE adatbekérő űrlap'!K86)</f>
        <v/>
      </c>
      <c r="W80" t="str">
        <f>IF(ISBLANK('VE adatbekérő űrlap'!L86),"",'VE adatbekérő űrlap'!L86)</f>
        <v/>
      </c>
      <c r="X80" t="str">
        <f>IF(ISBLANK('VE adatbekérő űrlap'!M86),"",'VE adatbekérő űrlap'!M86)</f>
        <v/>
      </c>
      <c r="Y80" t="str">
        <f>IF(ISBLANK('VE adatbekérő űrlap'!N86),"",'VE adatbekérő űrlap'!N86)</f>
        <v/>
      </c>
      <c r="Z80" t="str">
        <f>IF(ISBLANK('VE adatbekérő űrlap'!O86),"",'VE adatbekérő űrlap'!O86)</f>
        <v/>
      </c>
      <c r="AA80" t="str">
        <f>IF(ISBLANK('VE adatbekérő űrlap'!P86),"",'VE adatbekérő űrlap'!P86)</f>
        <v/>
      </c>
      <c r="AB80" t="str">
        <f>IF(ISBLANK('VE adatbekérő űrlap'!Q86),"",'VE adatbekérő űrlap'!Q86)</f>
        <v/>
      </c>
      <c r="AC80" t="str">
        <f>IF(ISBLANK('VE adatbekérő űrlap'!R86),"",'VE adatbekérő űrlap'!R86)</f>
        <v/>
      </c>
      <c r="AD80" t="str">
        <f>IF(ISBLANK('VE adatbekérő űrlap'!S86),"",'VE adatbekérő űrlap'!S86)</f>
        <v/>
      </c>
      <c r="AE80" t="str">
        <f>IF(ISBLANK('VE adatbekérő űrlap'!T86),"",'VE adatbekérő űrlap'!T86)</f>
        <v/>
      </c>
      <c r="AF80" s="4" t="str">
        <f>IF(ISBLANK('VE adatbekérő űrlap'!U86),"",'VE adatbekérő űrlap'!U86)</f>
        <v/>
      </c>
      <c r="AG80" s="4" t="str">
        <f>IF(ISBLANK('VE adatbekérő űrlap'!V86),"",'VE adatbekérő űrlap'!V86)</f>
        <v/>
      </c>
    </row>
    <row r="81" spans="1:33">
      <c r="A81" t="str">
        <f>IF(ISBLANK('VE adatbekérő űrlap'!B$4),"",'VE adatbekérő űrlap'!B$4)</f>
        <v/>
      </c>
      <c r="B81" t="str">
        <f>IF(ISBLANK('VE adatbekérő űrlap'!C$4),"",'VE adatbekérő űrlap'!C$4)</f>
        <v/>
      </c>
      <c r="C81" t="str">
        <f t="shared" si="1"/>
        <v/>
      </c>
      <c r="D81" t="str">
        <f>IF(ISBLANK('VE adatbekérő űrlap'!D$4),"",'VE adatbekérő űrlap'!D$4)</f>
        <v/>
      </c>
      <c r="E81" t="str">
        <f>IF(ISBLANK('VE adatbekérő űrlap'!E$4),"",'VE adatbekérő űrlap'!E$4)</f>
        <v/>
      </c>
      <c r="F81" t="str">
        <f>IF(ISBLANK('VE adatbekérő űrlap'!F$4),"",'VE adatbekérő űrlap'!F$4)</f>
        <v/>
      </c>
      <c r="G81" t="str">
        <f>IF(ISBLANK('VE adatbekérő űrlap'!G$4),"",PROPER('VE adatbekérő űrlap'!G$4))</f>
        <v/>
      </c>
      <c r="H81" t="str">
        <f>IF(ISBLANK('VE adatbekérő űrlap'!H$4),"",LOWER('VE adatbekérő űrlap'!H$4))</f>
        <v/>
      </c>
      <c r="I81" t="str">
        <f>IF(ISBLANK('VE adatbekérő űrlap'!I$4),"",'VE adatbekérő űrlap'!I$4)</f>
        <v/>
      </c>
      <c r="J81" t="str">
        <f>IF(ISBLANK('VE adatbekérő űrlap'!J$4),"",PROPER('VE adatbekérő űrlap'!J$4))</f>
        <v/>
      </c>
      <c r="K81" t="str">
        <f>IF(ISBLANK('VE adatbekérő űrlap'!K$4),"",LOWER('VE adatbekérő űrlap'!K$4))</f>
        <v/>
      </c>
      <c r="L81" t="str">
        <f>IF(ISBLANK('VE adatbekérő űrlap'!L$4),"",'VE adatbekérő űrlap'!L$4)</f>
        <v/>
      </c>
      <c r="M81" t="str">
        <f>IF(ISBLANK('VE adatbekérő űrlap'!B87),"",'VE adatbekérő űrlap'!B87)</f>
        <v/>
      </c>
      <c r="N81" t="str">
        <f>IF(ISBLANK('VE adatbekérő űrlap'!C87),"",'VE adatbekérő űrlap'!C87)</f>
        <v/>
      </c>
      <c r="O81" t="str">
        <f>IF(ISBLANK('VE adatbekérő űrlap'!D87),"",'VE adatbekérő űrlap'!D87)</f>
        <v/>
      </c>
      <c r="P81" t="str">
        <f>IF(ISBLANK('VE adatbekérő űrlap'!E87),"",'VE adatbekérő űrlap'!E87)</f>
        <v/>
      </c>
      <c r="Q81" t="str">
        <f>IF(ISBLANK('VE adatbekérő űrlap'!F87),"",'VE adatbekérő űrlap'!F87)</f>
        <v/>
      </c>
      <c r="R81" t="str">
        <f>IF(ISBLANK('VE adatbekérő űrlap'!G87),"",'VE adatbekérő űrlap'!G87)</f>
        <v/>
      </c>
      <c r="S81" t="str">
        <f>IF(ISBLANK('VE adatbekérő űrlap'!H87),"",'VE adatbekérő űrlap'!H87)</f>
        <v/>
      </c>
      <c r="T81" t="str">
        <f>IF(ISBLANK('VE adatbekérő űrlap'!I87),"",'VE adatbekérő űrlap'!I87)</f>
        <v/>
      </c>
      <c r="U81" t="str">
        <f>IF(ISBLANK('VE adatbekérő űrlap'!J87),"",'VE adatbekérő űrlap'!J87)</f>
        <v/>
      </c>
      <c r="V81" t="str">
        <f>IF(ISBLANK('VE adatbekérő űrlap'!K87),"",'VE adatbekérő űrlap'!K87)</f>
        <v/>
      </c>
      <c r="W81" t="str">
        <f>IF(ISBLANK('VE adatbekérő űrlap'!L87),"",'VE adatbekérő űrlap'!L87)</f>
        <v/>
      </c>
      <c r="X81" t="str">
        <f>IF(ISBLANK('VE adatbekérő űrlap'!M87),"",'VE adatbekérő űrlap'!M87)</f>
        <v/>
      </c>
      <c r="Y81" t="str">
        <f>IF(ISBLANK('VE adatbekérő űrlap'!N87),"",'VE adatbekérő űrlap'!N87)</f>
        <v/>
      </c>
      <c r="Z81" t="str">
        <f>IF(ISBLANK('VE adatbekérő űrlap'!O87),"",'VE adatbekérő űrlap'!O87)</f>
        <v/>
      </c>
      <c r="AA81" t="str">
        <f>IF(ISBLANK('VE adatbekérő űrlap'!P87),"",'VE adatbekérő űrlap'!P87)</f>
        <v/>
      </c>
      <c r="AB81" t="str">
        <f>IF(ISBLANK('VE adatbekérő űrlap'!Q87),"",'VE adatbekérő űrlap'!Q87)</f>
        <v/>
      </c>
      <c r="AC81" t="str">
        <f>IF(ISBLANK('VE adatbekérő űrlap'!R87),"",'VE adatbekérő űrlap'!R87)</f>
        <v/>
      </c>
      <c r="AD81" t="str">
        <f>IF(ISBLANK('VE adatbekérő űrlap'!S87),"",'VE adatbekérő űrlap'!S87)</f>
        <v/>
      </c>
      <c r="AE81" t="str">
        <f>IF(ISBLANK('VE adatbekérő űrlap'!T87),"",'VE adatbekérő űrlap'!T87)</f>
        <v/>
      </c>
      <c r="AF81" s="4" t="str">
        <f>IF(ISBLANK('VE adatbekérő űrlap'!U87),"",'VE adatbekérő űrlap'!U87)</f>
        <v/>
      </c>
      <c r="AG81" s="4" t="str">
        <f>IF(ISBLANK('VE adatbekérő űrlap'!V87),"",'VE adatbekérő űrlap'!V87)</f>
        <v/>
      </c>
    </row>
    <row r="82" spans="1:33">
      <c r="A82" t="str">
        <f>IF(ISBLANK('VE adatbekérő űrlap'!B$4),"",'VE adatbekérő űrlap'!B$4)</f>
        <v/>
      </c>
      <c r="B82" t="str">
        <f>IF(ISBLANK('VE adatbekérő űrlap'!C$4),"",'VE adatbekérő űrlap'!C$4)</f>
        <v/>
      </c>
      <c r="C82" t="str">
        <f t="shared" si="1"/>
        <v/>
      </c>
      <c r="D82" t="str">
        <f>IF(ISBLANK('VE adatbekérő űrlap'!D$4),"",'VE adatbekérő űrlap'!D$4)</f>
        <v/>
      </c>
      <c r="E82" t="str">
        <f>IF(ISBLANK('VE adatbekérő űrlap'!E$4),"",'VE adatbekérő űrlap'!E$4)</f>
        <v/>
      </c>
      <c r="F82" t="str">
        <f>IF(ISBLANK('VE adatbekérő űrlap'!F$4),"",'VE adatbekérő űrlap'!F$4)</f>
        <v/>
      </c>
      <c r="G82" t="str">
        <f>IF(ISBLANK('VE adatbekérő űrlap'!G$4),"",PROPER('VE adatbekérő űrlap'!G$4))</f>
        <v/>
      </c>
      <c r="H82" t="str">
        <f>IF(ISBLANK('VE adatbekérő űrlap'!H$4),"",LOWER('VE adatbekérő űrlap'!H$4))</f>
        <v/>
      </c>
      <c r="I82" t="str">
        <f>IF(ISBLANK('VE adatbekérő űrlap'!I$4),"",'VE adatbekérő űrlap'!I$4)</f>
        <v/>
      </c>
      <c r="J82" t="str">
        <f>IF(ISBLANK('VE adatbekérő űrlap'!J$4),"",PROPER('VE adatbekérő űrlap'!J$4))</f>
        <v/>
      </c>
      <c r="K82" t="str">
        <f>IF(ISBLANK('VE adatbekérő űrlap'!K$4),"",LOWER('VE adatbekérő űrlap'!K$4))</f>
        <v/>
      </c>
      <c r="L82" t="str">
        <f>IF(ISBLANK('VE adatbekérő űrlap'!L$4),"",'VE adatbekérő űrlap'!L$4)</f>
        <v/>
      </c>
      <c r="M82" t="str">
        <f>IF(ISBLANK('VE adatbekérő űrlap'!B88),"",'VE adatbekérő űrlap'!B88)</f>
        <v/>
      </c>
      <c r="N82" t="str">
        <f>IF(ISBLANK('VE adatbekérő űrlap'!C88),"",'VE adatbekérő űrlap'!C88)</f>
        <v/>
      </c>
      <c r="O82" t="str">
        <f>IF(ISBLANK('VE adatbekérő űrlap'!D88),"",'VE adatbekérő űrlap'!D88)</f>
        <v/>
      </c>
      <c r="P82" t="str">
        <f>IF(ISBLANK('VE adatbekérő űrlap'!E88),"",'VE adatbekérő űrlap'!E88)</f>
        <v/>
      </c>
      <c r="Q82" t="str">
        <f>IF(ISBLANK('VE adatbekérő űrlap'!F88),"",'VE adatbekérő űrlap'!F88)</f>
        <v/>
      </c>
      <c r="R82" t="str">
        <f>IF(ISBLANK('VE adatbekérő űrlap'!G88),"",'VE adatbekérő űrlap'!G88)</f>
        <v/>
      </c>
      <c r="S82" t="str">
        <f>IF(ISBLANK('VE adatbekérő űrlap'!H88),"",'VE adatbekérő űrlap'!H88)</f>
        <v/>
      </c>
      <c r="T82" t="str">
        <f>IF(ISBLANK('VE adatbekérő űrlap'!I88),"",'VE adatbekérő űrlap'!I88)</f>
        <v/>
      </c>
      <c r="U82" t="str">
        <f>IF(ISBLANK('VE adatbekérő űrlap'!J88),"",'VE adatbekérő űrlap'!J88)</f>
        <v/>
      </c>
      <c r="V82" t="str">
        <f>IF(ISBLANK('VE adatbekérő űrlap'!K88),"",'VE adatbekérő űrlap'!K88)</f>
        <v/>
      </c>
      <c r="W82" t="str">
        <f>IF(ISBLANK('VE adatbekérő űrlap'!L88),"",'VE adatbekérő űrlap'!L88)</f>
        <v/>
      </c>
      <c r="X82" t="str">
        <f>IF(ISBLANK('VE adatbekérő űrlap'!M88),"",'VE adatbekérő űrlap'!M88)</f>
        <v/>
      </c>
      <c r="Y82" t="str">
        <f>IF(ISBLANK('VE adatbekérő űrlap'!N88),"",'VE adatbekérő űrlap'!N88)</f>
        <v/>
      </c>
      <c r="Z82" t="str">
        <f>IF(ISBLANK('VE adatbekérő űrlap'!O88),"",'VE adatbekérő űrlap'!O88)</f>
        <v/>
      </c>
      <c r="AA82" t="str">
        <f>IF(ISBLANK('VE adatbekérő űrlap'!P88),"",'VE adatbekérő űrlap'!P88)</f>
        <v/>
      </c>
      <c r="AB82" t="str">
        <f>IF(ISBLANK('VE adatbekérő űrlap'!Q88),"",'VE adatbekérő űrlap'!Q88)</f>
        <v/>
      </c>
      <c r="AC82" t="str">
        <f>IF(ISBLANK('VE adatbekérő űrlap'!R88),"",'VE adatbekérő űrlap'!R88)</f>
        <v/>
      </c>
      <c r="AD82" t="str">
        <f>IF(ISBLANK('VE adatbekérő űrlap'!S88),"",'VE adatbekérő űrlap'!S88)</f>
        <v/>
      </c>
      <c r="AE82" t="str">
        <f>IF(ISBLANK('VE adatbekérő űrlap'!T88),"",'VE adatbekérő űrlap'!T88)</f>
        <v/>
      </c>
      <c r="AF82" s="4" t="str">
        <f>IF(ISBLANK('VE adatbekérő űrlap'!U88),"",'VE adatbekérő űrlap'!U88)</f>
        <v/>
      </c>
      <c r="AG82" s="4" t="str">
        <f>IF(ISBLANK('VE adatbekérő űrlap'!V88),"",'VE adatbekérő űrlap'!V88)</f>
        <v/>
      </c>
    </row>
    <row r="83" spans="1:33">
      <c r="A83" t="str">
        <f>IF(ISBLANK('VE adatbekérő űrlap'!B$4),"",'VE adatbekérő űrlap'!B$4)</f>
        <v/>
      </c>
      <c r="B83" t="str">
        <f>IF(ISBLANK('VE adatbekérő űrlap'!C$4),"",'VE adatbekérő űrlap'!C$4)</f>
        <v/>
      </c>
      <c r="C83" t="str">
        <f t="shared" si="1"/>
        <v/>
      </c>
      <c r="D83" t="str">
        <f>IF(ISBLANK('VE adatbekérő űrlap'!D$4),"",'VE adatbekérő űrlap'!D$4)</f>
        <v/>
      </c>
      <c r="E83" t="str">
        <f>IF(ISBLANK('VE adatbekérő űrlap'!E$4),"",'VE adatbekérő űrlap'!E$4)</f>
        <v/>
      </c>
      <c r="F83" t="str">
        <f>IF(ISBLANK('VE adatbekérő űrlap'!F$4),"",'VE adatbekérő űrlap'!F$4)</f>
        <v/>
      </c>
      <c r="G83" t="str">
        <f>IF(ISBLANK('VE adatbekérő űrlap'!G$4),"",PROPER('VE adatbekérő űrlap'!G$4))</f>
        <v/>
      </c>
      <c r="H83" t="str">
        <f>IF(ISBLANK('VE adatbekérő űrlap'!H$4),"",LOWER('VE adatbekérő űrlap'!H$4))</f>
        <v/>
      </c>
      <c r="I83" t="str">
        <f>IF(ISBLANK('VE adatbekérő űrlap'!I$4),"",'VE adatbekérő űrlap'!I$4)</f>
        <v/>
      </c>
      <c r="J83" t="str">
        <f>IF(ISBLANK('VE adatbekérő űrlap'!J$4),"",PROPER('VE adatbekérő űrlap'!J$4))</f>
        <v/>
      </c>
      <c r="K83" t="str">
        <f>IF(ISBLANK('VE adatbekérő űrlap'!K$4),"",LOWER('VE adatbekérő űrlap'!K$4))</f>
        <v/>
      </c>
      <c r="L83" t="str">
        <f>IF(ISBLANK('VE adatbekérő űrlap'!L$4),"",'VE adatbekérő űrlap'!L$4)</f>
        <v/>
      </c>
      <c r="M83" t="str">
        <f>IF(ISBLANK('VE adatbekérő űrlap'!B89),"",'VE adatbekérő űrlap'!B89)</f>
        <v/>
      </c>
      <c r="N83" t="str">
        <f>IF(ISBLANK('VE adatbekérő űrlap'!C89),"",'VE adatbekérő űrlap'!C89)</f>
        <v/>
      </c>
      <c r="O83" t="str">
        <f>IF(ISBLANK('VE adatbekérő űrlap'!D89),"",'VE adatbekérő űrlap'!D89)</f>
        <v/>
      </c>
      <c r="P83" t="str">
        <f>IF(ISBLANK('VE adatbekérő űrlap'!E89),"",'VE adatbekérő űrlap'!E89)</f>
        <v/>
      </c>
      <c r="Q83" t="str">
        <f>IF(ISBLANK('VE adatbekérő űrlap'!F89),"",'VE adatbekérő űrlap'!F89)</f>
        <v/>
      </c>
      <c r="R83" t="str">
        <f>IF(ISBLANK('VE adatbekérő űrlap'!G89),"",'VE adatbekérő űrlap'!G89)</f>
        <v/>
      </c>
      <c r="S83" t="str">
        <f>IF(ISBLANK('VE adatbekérő űrlap'!H89),"",'VE adatbekérő űrlap'!H89)</f>
        <v/>
      </c>
      <c r="T83" t="str">
        <f>IF(ISBLANK('VE adatbekérő űrlap'!I89),"",'VE adatbekérő űrlap'!I89)</f>
        <v/>
      </c>
      <c r="U83" t="str">
        <f>IF(ISBLANK('VE adatbekérő űrlap'!J89),"",'VE adatbekérő űrlap'!J89)</f>
        <v/>
      </c>
      <c r="V83" t="str">
        <f>IF(ISBLANK('VE adatbekérő űrlap'!K89),"",'VE adatbekérő űrlap'!K89)</f>
        <v/>
      </c>
      <c r="W83" t="str">
        <f>IF(ISBLANK('VE adatbekérő űrlap'!L89),"",'VE adatbekérő űrlap'!L89)</f>
        <v/>
      </c>
      <c r="X83" t="str">
        <f>IF(ISBLANK('VE adatbekérő űrlap'!M89),"",'VE adatbekérő űrlap'!M89)</f>
        <v/>
      </c>
      <c r="Y83" t="str">
        <f>IF(ISBLANK('VE adatbekérő űrlap'!N89),"",'VE adatbekérő űrlap'!N89)</f>
        <v/>
      </c>
      <c r="Z83" t="str">
        <f>IF(ISBLANK('VE adatbekérő űrlap'!O89),"",'VE adatbekérő űrlap'!O89)</f>
        <v/>
      </c>
      <c r="AA83" t="str">
        <f>IF(ISBLANK('VE adatbekérő űrlap'!P89),"",'VE adatbekérő űrlap'!P89)</f>
        <v/>
      </c>
      <c r="AB83" t="str">
        <f>IF(ISBLANK('VE adatbekérő űrlap'!Q89),"",'VE adatbekérő űrlap'!Q89)</f>
        <v/>
      </c>
      <c r="AC83" t="str">
        <f>IF(ISBLANK('VE adatbekérő űrlap'!R89),"",'VE adatbekérő űrlap'!R89)</f>
        <v/>
      </c>
      <c r="AD83" t="str">
        <f>IF(ISBLANK('VE adatbekérő űrlap'!S89),"",'VE adatbekérő űrlap'!S89)</f>
        <v/>
      </c>
      <c r="AE83" t="str">
        <f>IF(ISBLANK('VE adatbekérő űrlap'!T89),"",'VE adatbekérő űrlap'!T89)</f>
        <v/>
      </c>
      <c r="AF83" s="4" t="str">
        <f>IF(ISBLANK('VE adatbekérő űrlap'!U89),"",'VE adatbekérő űrlap'!U89)</f>
        <v/>
      </c>
      <c r="AG83" s="4" t="str">
        <f>IF(ISBLANK('VE adatbekérő űrlap'!V89),"",'VE adatbekérő űrlap'!V89)</f>
        <v/>
      </c>
    </row>
    <row r="84" spans="1:33">
      <c r="A84" t="str">
        <f>IF(ISBLANK('VE adatbekérő űrlap'!B$4),"",'VE adatbekérő űrlap'!B$4)</f>
        <v/>
      </c>
      <c r="B84" t="str">
        <f>IF(ISBLANK('VE adatbekérő űrlap'!C$4),"",'VE adatbekérő űrlap'!C$4)</f>
        <v/>
      </c>
      <c r="C84" t="str">
        <f t="shared" si="1"/>
        <v/>
      </c>
      <c r="D84" t="str">
        <f>IF(ISBLANK('VE adatbekérő űrlap'!D$4),"",'VE adatbekérő űrlap'!D$4)</f>
        <v/>
      </c>
      <c r="E84" t="str">
        <f>IF(ISBLANK('VE adatbekérő űrlap'!E$4),"",'VE adatbekérő űrlap'!E$4)</f>
        <v/>
      </c>
      <c r="F84" t="str">
        <f>IF(ISBLANK('VE adatbekérő űrlap'!F$4),"",'VE adatbekérő űrlap'!F$4)</f>
        <v/>
      </c>
      <c r="G84" t="str">
        <f>IF(ISBLANK('VE adatbekérő űrlap'!G$4),"",PROPER('VE adatbekérő űrlap'!G$4))</f>
        <v/>
      </c>
      <c r="H84" t="str">
        <f>IF(ISBLANK('VE adatbekérő űrlap'!H$4),"",LOWER('VE adatbekérő űrlap'!H$4))</f>
        <v/>
      </c>
      <c r="I84" t="str">
        <f>IF(ISBLANK('VE adatbekérő űrlap'!I$4),"",'VE adatbekérő űrlap'!I$4)</f>
        <v/>
      </c>
      <c r="J84" t="str">
        <f>IF(ISBLANK('VE adatbekérő űrlap'!J$4),"",PROPER('VE adatbekérő űrlap'!J$4))</f>
        <v/>
      </c>
      <c r="K84" t="str">
        <f>IF(ISBLANK('VE adatbekérő űrlap'!K$4),"",LOWER('VE adatbekérő űrlap'!K$4))</f>
        <v/>
      </c>
      <c r="L84" t="str">
        <f>IF(ISBLANK('VE adatbekérő űrlap'!L$4),"",'VE adatbekérő űrlap'!L$4)</f>
        <v/>
      </c>
      <c r="M84" t="str">
        <f>IF(ISBLANK('VE adatbekérő űrlap'!B90),"",'VE adatbekérő űrlap'!B90)</f>
        <v/>
      </c>
      <c r="N84" t="str">
        <f>IF(ISBLANK('VE adatbekérő űrlap'!C90),"",'VE adatbekérő űrlap'!C90)</f>
        <v/>
      </c>
      <c r="O84" t="str">
        <f>IF(ISBLANK('VE adatbekérő űrlap'!D90),"",'VE adatbekérő űrlap'!D90)</f>
        <v/>
      </c>
      <c r="P84" t="str">
        <f>IF(ISBLANK('VE adatbekérő űrlap'!E90),"",'VE adatbekérő űrlap'!E90)</f>
        <v/>
      </c>
      <c r="Q84" t="str">
        <f>IF(ISBLANK('VE adatbekérő űrlap'!F90),"",'VE adatbekérő űrlap'!F90)</f>
        <v/>
      </c>
      <c r="R84" t="str">
        <f>IF(ISBLANK('VE adatbekérő űrlap'!G90),"",'VE adatbekérő űrlap'!G90)</f>
        <v/>
      </c>
      <c r="S84" t="str">
        <f>IF(ISBLANK('VE adatbekérő űrlap'!H90),"",'VE adatbekérő űrlap'!H90)</f>
        <v/>
      </c>
      <c r="T84" t="str">
        <f>IF(ISBLANK('VE adatbekérő űrlap'!I90),"",'VE adatbekérő űrlap'!I90)</f>
        <v/>
      </c>
      <c r="U84" t="str">
        <f>IF(ISBLANK('VE adatbekérő űrlap'!J90),"",'VE adatbekérő űrlap'!J90)</f>
        <v/>
      </c>
      <c r="V84" t="str">
        <f>IF(ISBLANK('VE adatbekérő űrlap'!K90),"",'VE adatbekérő űrlap'!K90)</f>
        <v/>
      </c>
      <c r="W84" t="str">
        <f>IF(ISBLANK('VE adatbekérő űrlap'!L90),"",'VE adatbekérő űrlap'!L90)</f>
        <v/>
      </c>
      <c r="X84" t="str">
        <f>IF(ISBLANK('VE adatbekérő űrlap'!M90),"",'VE adatbekérő űrlap'!M90)</f>
        <v/>
      </c>
      <c r="Y84" t="str">
        <f>IF(ISBLANK('VE adatbekérő űrlap'!N90),"",'VE adatbekérő űrlap'!N90)</f>
        <v/>
      </c>
      <c r="Z84" t="str">
        <f>IF(ISBLANK('VE adatbekérő űrlap'!O90),"",'VE adatbekérő űrlap'!O90)</f>
        <v/>
      </c>
      <c r="AA84" t="str">
        <f>IF(ISBLANK('VE adatbekérő űrlap'!P90),"",'VE adatbekérő űrlap'!P90)</f>
        <v/>
      </c>
      <c r="AB84" t="str">
        <f>IF(ISBLANK('VE adatbekérő űrlap'!Q90),"",'VE adatbekérő űrlap'!Q90)</f>
        <v/>
      </c>
      <c r="AC84" t="str">
        <f>IF(ISBLANK('VE adatbekérő űrlap'!R90),"",'VE adatbekérő űrlap'!R90)</f>
        <v/>
      </c>
      <c r="AD84" t="str">
        <f>IF(ISBLANK('VE adatbekérő űrlap'!S90),"",'VE adatbekérő űrlap'!S90)</f>
        <v/>
      </c>
      <c r="AE84" t="str">
        <f>IF(ISBLANK('VE adatbekérő űrlap'!T90),"",'VE adatbekérő űrlap'!T90)</f>
        <v/>
      </c>
      <c r="AF84" s="4" t="str">
        <f>IF(ISBLANK('VE adatbekérő űrlap'!U90),"",'VE adatbekérő űrlap'!U90)</f>
        <v/>
      </c>
      <c r="AG84" s="4" t="str">
        <f>IF(ISBLANK('VE adatbekérő űrlap'!V90),"",'VE adatbekérő űrlap'!V90)</f>
        <v/>
      </c>
    </row>
    <row r="85" spans="1:33">
      <c r="A85" t="str">
        <f>IF(ISBLANK('VE adatbekérő űrlap'!B$4),"",'VE adatbekérő űrlap'!B$4)</f>
        <v/>
      </c>
      <c r="B85" t="str">
        <f>IF(ISBLANK('VE adatbekérő űrlap'!C$4),"",'VE adatbekérő űrlap'!C$4)</f>
        <v/>
      </c>
      <c r="C85" t="str">
        <f t="shared" si="1"/>
        <v/>
      </c>
      <c r="D85" t="str">
        <f>IF(ISBLANK('VE adatbekérő űrlap'!D$4),"",'VE adatbekérő űrlap'!D$4)</f>
        <v/>
      </c>
      <c r="E85" t="str">
        <f>IF(ISBLANK('VE adatbekérő űrlap'!E$4),"",'VE adatbekérő űrlap'!E$4)</f>
        <v/>
      </c>
      <c r="F85" t="str">
        <f>IF(ISBLANK('VE adatbekérő űrlap'!F$4),"",'VE adatbekérő űrlap'!F$4)</f>
        <v/>
      </c>
      <c r="G85" t="str">
        <f>IF(ISBLANK('VE adatbekérő űrlap'!G$4),"",PROPER('VE adatbekérő űrlap'!G$4))</f>
        <v/>
      </c>
      <c r="H85" t="str">
        <f>IF(ISBLANK('VE adatbekérő űrlap'!H$4),"",LOWER('VE adatbekérő űrlap'!H$4))</f>
        <v/>
      </c>
      <c r="I85" t="str">
        <f>IF(ISBLANK('VE adatbekérő űrlap'!I$4),"",'VE adatbekérő űrlap'!I$4)</f>
        <v/>
      </c>
      <c r="J85" t="str">
        <f>IF(ISBLANK('VE adatbekérő űrlap'!J$4),"",PROPER('VE adatbekérő űrlap'!J$4))</f>
        <v/>
      </c>
      <c r="K85" t="str">
        <f>IF(ISBLANK('VE adatbekérő űrlap'!K$4),"",LOWER('VE adatbekérő űrlap'!K$4))</f>
        <v/>
      </c>
      <c r="L85" t="str">
        <f>IF(ISBLANK('VE adatbekérő űrlap'!L$4),"",'VE adatbekérő űrlap'!L$4)</f>
        <v/>
      </c>
      <c r="M85" t="str">
        <f>IF(ISBLANK('VE adatbekérő űrlap'!B91),"",'VE adatbekérő űrlap'!B91)</f>
        <v/>
      </c>
      <c r="N85" t="str">
        <f>IF(ISBLANK('VE adatbekérő űrlap'!C91),"",'VE adatbekérő űrlap'!C91)</f>
        <v/>
      </c>
      <c r="O85" t="str">
        <f>IF(ISBLANK('VE adatbekérő űrlap'!D91),"",'VE adatbekérő űrlap'!D91)</f>
        <v/>
      </c>
      <c r="P85" t="str">
        <f>IF(ISBLANK('VE adatbekérő űrlap'!E91),"",'VE adatbekérő űrlap'!E91)</f>
        <v/>
      </c>
      <c r="Q85" t="str">
        <f>IF(ISBLANK('VE adatbekérő űrlap'!F91),"",'VE adatbekérő űrlap'!F91)</f>
        <v/>
      </c>
      <c r="R85" t="str">
        <f>IF(ISBLANK('VE adatbekérő űrlap'!G91),"",'VE adatbekérő űrlap'!G91)</f>
        <v/>
      </c>
      <c r="S85" t="str">
        <f>IF(ISBLANK('VE adatbekérő űrlap'!H91),"",'VE adatbekérő űrlap'!H91)</f>
        <v/>
      </c>
      <c r="T85" t="str">
        <f>IF(ISBLANK('VE adatbekérő űrlap'!I91),"",'VE adatbekérő űrlap'!I91)</f>
        <v/>
      </c>
      <c r="U85" t="str">
        <f>IF(ISBLANK('VE adatbekérő űrlap'!J91),"",'VE adatbekérő űrlap'!J91)</f>
        <v/>
      </c>
      <c r="V85" t="str">
        <f>IF(ISBLANK('VE adatbekérő űrlap'!K91),"",'VE adatbekérő űrlap'!K91)</f>
        <v/>
      </c>
      <c r="W85" t="str">
        <f>IF(ISBLANK('VE adatbekérő űrlap'!L91),"",'VE adatbekérő űrlap'!L91)</f>
        <v/>
      </c>
      <c r="X85" t="str">
        <f>IF(ISBLANK('VE adatbekérő űrlap'!M91),"",'VE adatbekérő űrlap'!M91)</f>
        <v/>
      </c>
      <c r="Y85" t="str">
        <f>IF(ISBLANK('VE adatbekérő űrlap'!N91),"",'VE adatbekérő űrlap'!N91)</f>
        <v/>
      </c>
      <c r="Z85" t="str">
        <f>IF(ISBLANK('VE adatbekérő űrlap'!O91),"",'VE adatbekérő űrlap'!O91)</f>
        <v/>
      </c>
      <c r="AA85" t="str">
        <f>IF(ISBLANK('VE adatbekérő űrlap'!P91),"",'VE adatbekérő űrlap'!P91)</f>
        <v/>
      </c>
      <c r="AB85" t="str">
        <f>IF(ISBLANK('VE adatbekérő űrlap'!Q91),"",'VE adatbekérő űrlap'!Q91)</f>
        <v/>
      </c>
      <c r="AC85" t="str">
        <f>IF(ISBLANK('VE adatbekérő űrlap'!R91),"",'VE adatbekérő űrlap'!R91)</f>
        <v/>
      </c>
      <c r="AD85" t="str">
        <f>IF(ISBLANK('VE adatbekérő űrlap'!S91),"",'VE adatbekérő űrlap'!S91)</f>
        <v/>
      </c>
      <c r="AE85" t="str">
        <f>IF(ISBLANK('VE adatbekérő űrlap'!T91),"",'VE adatbekérő űrlap'!T91)</f>
        <v/>
      </c>
      <c r="AF85" s="4" t="str">
        <f>IF(ISBLANK('VE adatbekérő űrlap'!U91),"",'VE adatbekérő űrlap'!U91)</f>
        <v/>
      </c>
      <c r="AG85" s="4" t="str">
        <f>IF(ISBLANK('VE adatbekérő űrlap'!V91),"",'VE adatbekérő űrlap'!V91)</f>
        <v/>
      </c>
    </row>
    <row r="86" spans="1:33">
      <c r="A86" t="str">
        <f>IF(ISBLANK('VE adatbekérő űrlap'!B$4),"",'VE adatbekérő űrlap'!B$4)</f>
        <v/>
      </c>
      <c r="B86" t="str">
        <f>IF(ISBLANK('VE adatbekérő űrlap'!C$4),"",'VE adatbekérő űrlap'!C$4)</f>
        <v/>
      </c>
      <c r="C86" t="str">
        <f t="shared" si="1"/>
        <v/>
      </c>
      <c r="D86" t="str">
        <f>IF(ISBLANK('VE adatbekérő űrlap'!D$4),"",'VE adatbekérő űrlap'!D$4)</f>
        <v/>
      </c>
      <c r="E86" t="str">
        <f>IF(ISBLANK('VE adatbekérő űrlap'!E$4),"",'VE adatbekérő űrlap'!E$4)</f>
        <v/>
      </c>
      <c r="F86" t="str">
        <f>IF(ISBLANK('VE adatbekérő űrlap'!F$4),"",'VE adatbekérő űrlap'!F$4)</f>
        <v/>
      </c>
      <c r="G86" t="str">
        <f>IF(ISBLANK('VE adatbekérő űrlap'!G$4),"",PROPER('VE adatbekérő űrlap'!G$4))</f>
        <v/>
      </c>
      <c r="H86" t="str">
        <f>IF(ISBLANK('VE adatbekérő űrlap'!H$4),"",LOWER('VE adatbekérő űrlap'!H$4))</f>
        <v/>
      </c>
      <c r="I86" t="str">
        <f>IF(ISBLANK('VE adatbekérő űrlap'!I$4),"",'VE adatbekérő űrlap'!I$4)</f>
        <v/>
      </c>
      <c r="J86" t="str">
        <f>IF(ISBLANK('VE adatbekérő űrlap'!J$4),"",PROPER('VE adatbekérő űrlap'!J$4))</f>
        <v/>
      </c>
      <c r="K86" t="str">
        <f>IF(ISBLANK('VE adatbekérő űrlap'!K$4),"",LOWER('VE adatbekérő űrlap'!K$4))</f>
        <v/>
      </c>
      <c r="L86" t="str">
        <f>IF(ISBLANK('VE adatbekérő űrlap'!L$4),"",'VE adatbekérő űrlap'!L$4)</f>
        <v/>
      </c>
      <c r="M86" t="str">
        <f>IF(ISBLANK('VE adatbekérő űrlap'!B92),"",'VE adatbekérő űrlap'!B92)</f>
        <v/>
      </c>
      <c r="N86" t="str">
        <f>IF(ISBLANK('VE adatbekérő űrlap'!C92),"",'VE adatbekérő űrlap'!C92)</f>
        <v/>
      </c>
      <c r="O86" t="str">
        <f>IF(ISBLANK('VE adatbekérő űrlap'!D92),"",'VE adatbekérő űrlap'!D92)</f>
        <v/>
      </c>
      <c r="P86" t="str">
        <f>IF(ISBLANK('VE adatbekérő űrlap'!E92),"",'VE adatbekérő űrlap'!E92)</f>
        <v/>
      </c>
      <c r="Q86" t="str">
        <f>IF(ISBLANK('VE adatbekérő űrlap'!F92),"",'VE adatbekérő űrlap'!F92)</f>
        <v/>
      </c>
      <c r="R86" t="str">
        <f>IF(ISBLANK('VE adatbekérő űrlap'!G92),"",'VE adatbekérő űrlap'!G92)</f>
        <v/>
      </c>
      <c r="S86" t="str">
        <f>IF(ISBLANK('VE adatbekérő űrlap'!H92),"",'VE adatbekérő űrlap'!H92)</f>
        <v/>
      </c>
      <c r="T86" t="str">
        <f>IF(ISBLANK('VE adatbekérő űrlap'!I92),"",'VE adatbekérő űrlap'!I92)</f>
        <v/>
      </c>
      <c r="U86" t="str">
        <f>IF(ISBLANK('VE adatbekérő űrlap'!J92),"",'VE adatbekérő űrlap'!J92)</f>
        <v/>
      </c>
      <c r="V86" t="str">
        <f>IF(ISBLANK('VE adatbekérő űrlap'!K92),"",'VE adatbekérő űrlap'!K92)</f>
        <v/>
      </c>
      <c r="W86" t="str">
        <f>IF(ISBLANK('VE adatbekérő űrlap'!L92),"",'VE adatbekérő űrlap'!L92)</f>
        <v/>
      </c>
      <c r="X86" t="str">
        <f>IF(ISBLANK('VE adatbekérő űrlap'!M92),"",'VE adatbekérő űrlap'!M92)</f>
        <v/>
      </c>
      <c r="Y86" t="str">
        <f>IF(ISBLANK('VE adatbekérő űrlap'!N92),"",'VE adatbekérő űrlap'!N92)</f>
        <v/>
      </c>
      <c r="Z86" t="str">
        <f>IF(ISBLANK('VE adatbekérő űrlap'!O92),"",'VE adatbekérő űrlap'!O92)</f>
        <v/>
      </c>
      <c r="AA86" t="str">
        <f>IF(ISBLANK('VE adatbekérő űrlap'!P92),"",'VE adatbekérő űrlap'!P92)</f>
        <v/>
      </c>
      <c r="AB86" t="str">
        <f>IF(ISBLANK('VE adatbekérő űrlap'!Q92),"",'VE adatbekérő űrlap'!Q92)</f>
        <v/>
      </c>
      <c r="AC86" t="str">
        <f>IF(ISBLANK('VE adatbekérő űrlap'!R92),"",'VE adatbekérő űrlap'!R92)</f>
        <v/>
      </c>
      <c r="AD86" t="str">
        <f>IF(ISBLANK('VE adatbekérő űrlap'!S92),"",'VE adatbekérő űrlap'!S92)</f>
        <v/>
      </c>
      <c r="AE86" t="str">
        <f>IF(ISBLANK('VE adatbekérő űrlap'!T92),"",'VE adatbekérő űrlap'!T92)</f>
        <v/>
      </c>
      <c r="AF86" s="4" t="str">
        <f>IF(ISBLANK('VE adatbekérő űrlap'!U92),"",'VE adatbekérő űrlap'!U92)</f>
        <v/>
      </c>
      <c r="AG86" s="4" t="str">
        <f>IF(ISBLANK('VE adatbekérő űrlap'!V92),"",'VE adatbekérő űrlap'!V92)</f>
        <v/>
      </c>
    </row>
    <row r="87" spans="1:33">
      <c r="A87" t="str">
        <f>IF(ISBLANK('VE adatbekérő űrlap'!B$4),"",'VE adatbekérő űrlap'!B$4)</f>
        <v/>
      </c>
      <c r="B87" t="str">
        <f>IF(ISBLANK('VE adatbekérő űrlap'!C$4),"",'VE adatbekérő űrlap'!C$4)</f>
        <v/>
      </c>
      <c r="C87" t="str">
        <f t="shared" si="1"/>
        <v/>
      </c>
      <c r="D87" t="str">
        <f>IF(ISBLANK('VE adatbekérő űrlap'!D$4),"",'VE adatbekérő űrlap'!D$4)</f>
        <v/>
      </c>
      <c r="E87" t="str">
        <f>IF(ISBLANK('VE adatbekérő űrlap'!E$4),"",'VE adatbekérő űrlap'!E$4)</f>
        <v/>
      </c>
      <c r="F87" t="str">
        <f>IF(ISBLANK('VE adatbekérő űrlap'!F$4),"",'VE adatbekérő űrlap'!F$4)</f>
        <v/>
      </c>
      <c r="G87" t="str">
        <f>IF(ISBLANK('VE adatbekérő űrlap'!G$4),"",PROPER('VE adatbekérő űrlap'!G$4))</f>
        <v/>
      </c>
      <c r="H87" t="str">
        <f>IF(ISBLANK('VE adatbekérő űrlap'!H$4),"",LOWER('VE adatbekérő űrlap'!H$4))</f>
        <v/>
      </c>
      <c r="I87" t="str">
        <f>IF(ISBLANK('VE adatbekérő űrlap'!I$4),"",'VE adatbekérő űrlap'!I$4)</f>
        <v/>
      </c>
      <c r="J87" t="str">
        <f>IF(ISBLANK('VE adatbekérő űrlap'!J$4),"",PROPER('VE adatbekérő űrlap'!J$4))</f>
        <v/>
      </c>
      <c r="K87" t="str">
        <f>IF(ISBLANK('VE adatbekérő űrlap'!K$4),"",LOWER('VE adatbekérő űrlap'!K$4))</f>
        <v/>
      </c>
      <c r="L87" t="str">
        <f>IF(ISBLANK('VE adatbekérő űrlap'!L$4),"",'VE adatbekérő űrlap'!L$4)</f>
        <v/>
      </c>
      <c r="M87" t="str">
        <f>IF(ISBLANK('VE adatbekérő űrlap'!B93),"",'VE adatbekérő űrlap'!B93)</f>
        <v/>
      </c>
      <c r="N87" t="str">
        <f>IF(ISBLANK('VE adatbekérő űrlap'!C93),"",'VE adatbekérő űrlap'!C93)</f>
        <v/>
      </c>
      <c r="O87" t="str">
        <f>IF(ISBLANK('VE adatbekérő űrlap'!D93),"",'VE adatbekérő űrlap'!D93)</f>
        <v/>
      </c>
      <c r="P87" t="str">
        <f>IF(ISBLANK('VE adatbekérő űrlap'!E93),"",'VE adatbekérő űrlap'!E93)</f>
        <v/>
      </c>
      <c r="Q87" t="str">
        <f>IF(ISBLANK('VE adatbekérő űrlap'!F93),"",'VE adatbekérő űrlap'!F93)</f>
        <v/>
      </c>
      <c r="R87" t="str">
        <f>IF(ISBLANK('VE adatbekérő űrlap'!G93),"",'VE adatbekérő űrlap'!G93)</f>
        <v/>
      </c>
      <c r="S87" t="str">
        <f>IF(ISBLANK('VE adatbekérő űrlap'!H93),"",'VE adatbekérő űrlap'!H93)</f>
        <v/>
      </c>
      <c r="T87" t="str">
        <f>IF(ISBLANK('VE adatbekérő űrlap'!I93),"",'VE adatbekérő űrlap'!I93)</f>
        <v/>
      </c>
      <c r="U87" t="str">
        <f>IF(ISBLANK('VE adatbekérő űrlap'!J93),"",'VE adatbekérő űrlap'!J93)</f>
        <v/>
      </c>
      <c r="V87" t="str">
        <f>IF(ISBLANK('VE adatbekérő űrlap'!K93),"",'VE adatbekérő űrlap'!K93)</f>
        <v/>
      </c>
      <c r="W87" t="str">
        <f>IF(ISBLANK('VE adatbekérő űrlap'!L93),"",'VE adatbekérő űrlap'!L93)</f>
        <v/>
      </c>
      <c r="X87" t="str">
        <f>IF(ISBLANK('VE adatbekérő űrlap'!M93),"",'VE adatbekérő űrlap'!M93)</f>
        <v/>
      </c>
      <c r="Y87" t="str">
        <f>IF(ISBLANK('VE adatbekérő űrlap'!N93),"",'VE adatbekérő űrlap'!N93)</f>
        <v/>
      </c>
      <c r="Z87" t="str">
        <f>IF(ISBLANK('VE adatbekérő űrlap'!O93),"",'VE adatbekérő űrlap'!O93)</f>
        <v/>
      </c>
      <c r="AA87" t="str">
        <f>IF(ISBLANK('VE adatbekérő űrlap'!P93),"",'VE adatbekérő űrlap'!P93)</f>
        <v/>
      </c>
      <c r="AB87" t="str">
        <f>IF(ISBLANK('VE adatbekérő űrlap'!Q93),"",'VE adatbekérő űrlap'!Q93)</f>
        <v/>
      </c>
      <c r="AC87" t="str">
        <f>IF(ISBLANK('VE adatbekérő űrlap'!R93),"",'VE adatbekérő űrlap'!R93)</f>
        <v/>
      </c>
      <c r="AD87" t="str">
        <f>IF(ISBLANK('VE adatbekérő űrlap'!S93),"",'VE adatbekérő űrlap'!S93)</f>
        <v/>
      </c>
      <c r="AE87" t="str">
        <f>IF(ISBLANK('VE adatbekérő űrlap'!T93),"",'VE adatbekérő űrlap'!T93)</f>
        <v/>
      </c>
      <c r="AF87" s="4" t="str">
        <f>IF(ISBLANK('VE adatbekérő űrlap'!U93),"",'VE adatbekérő űrlap'!U93)</f>
        <v/>
      </c>
      <c r="AG87" s="4" t="str">
        <f>IF(ISBLANK('VE adatbekérő űrlap'!V93),"",'VE adatbekérő űrlap'!V93)</f>
        <v/>
      </c>
    </row>
    <row r="88" spans="1:33">
      <c r="A88" t="str">
        <f>IF(ISBLANK('VE adatbekérő űrlap'!B$4),"",'VE adatbekérő űrlap'!B$4)</f>
        <v/>
      </c>
      <c r="B88" t="str">
        <f>IF(ISBLANK('VE adatbekérő űrlap'!C$4),"",'VE adatbekérő űrlap'!C$4)</f>
        <v/>
      </c>
      <c r="C88" t="str">
        <f t="shared" si="1"/>
        <v/>
      </c>
      <c r="D88" t="str">
        <f>IF(ISBLANK('VE adatbekérő űrlap'!D$4),"",'VE adatbekérő űrlap'!D$4)</f>
        <v/>
      </c>
      <c r="E88" t="str">
        <f>IF(ISBLANK('VE adatbekérő űrlap'!E$4),"",'VE adatbekérő űrlap'!E$4)</f>
        <v/>
      </c>
      <c r="F88" t="str">
        <f>IF(ISBLANK('VE adatbekérő űrlap'!F$4),"",'VE adatbekérő űrlap'!F$4)</f>
        <v/>
      </c>
      <c r="G88" t="str">
        <f>IF(ISBLANK('VE adatbekérő űrlap'!G$4),"",PROPER('VE adatbekérő űrlap'!G$4))</f>
        <v/>
      </c>
      <c r="H88" t="str">
        <f>IF(ISBLANK('VE adatbekérő űrlap'!H$4),"",LOWER('VE adatbekérő űrlap'!H$4))</f>
        <v/>
      </c>
      <c r="I88" t="str">
        <f>IF(ISBLANK('VE adatbekérő űrlap'!I$4),"",'VE adatbekérő űrlap'!I$4)</f>
        <v/>
      </c>
      <c r="J88" t="str">
        <f>IF(ISBLANK('VE adatbekérő űrlap'!J$4),"",PROPER('VE adatbekérő űrlap'!J$4))</f>
        <v/>
      </c>
      <c r="K88" t="str">
        <f>IF(ISBLANK('VE adatbekérő űrlap'!K$4),"",LOWER('VE adatbekérő űrlap'!K$4))</f>
        <v/>
      </c>
      <c r="L88" t="str">
        <f>IF(ISBLANK('VE adatbekérő űrlap'!L$4),"",'VE adatbekérő űrlap'!L$4)</f>
        <v/>
      </c>
      <c r="M88" t="str">
        <f>IF(ISBLANK('VE adatbekérő űrlap'!B94),"",'VE adatbekérő űrlap'!B94)</f>
        <v/>
      </c>
      <c r="N88" t="str">
        <f>IF(ISBLANK('VE adatbekérő űrlap'!C94),"",'VE adatbekérő űrlap'!C94)</f>
        <v/>
      </c>
      <c r="O88" t="str">
        <f>IF(ISBLANK('VE adatbekérő űrlap'!D94),"",'VE adatbekérő űrlap'!D94)</f>
        <v/>
      </c>
      <c r="P88" t="str">
        <f>IF(ISBLANK('VE adatbekérő űrlap'!E94),"",'VE adatbekérő űrlap'!E94)</f>
        <v/>
      </c>
      <c r="Q88" t="str">
        <f>IF(ISBLANK('VE adatbekérő űrlap'!F94),"",'VE adatbekérő űrlap'!F94)</f>
        <v/>
      </c>
      <c r="R88" t="str">
        <f>IF(ISBLANK('VE adatbekérő űrlap'!G94),"",'VE adatbekérő űrlap'!G94)</f>
        <v/>
      </c>
      <c r="S88" t="str">
        <f>IF(ISBLANK('VE adatbekérő űrlap'!H94),"",'VE adatbekérő űrlap'!H94)</f>
        <v/>
      </c>
      <c r="T88" t="str">
        <f>IF(ISBLANK('VE adatbekérő űrlap'!I94),"",'VE adatbekérő űrlap'!I94)</f>
        <v/>
      </c>
      <c r="U88" t="str">
        <f>IF(ISBLANK('VE adatbekérő űrlap'!J94),"",'VE adatbekérő űrlap'!J94)</f>
        <v/>
      </c>
      <c r="V88" t="str">
        <f>IF(ISBLANK('VE adatbekérő űrlap'!K94),"",'VE adatbekérő űrlap'!K94)</f>
        <v/>
      </c>
      <c r="W88" t="str">
        <f>IF(ISBLANK('VE adatbekérő űrlap'!L94),"",'VE adatbekérő űrlap'!L94)</f>
        <v/>
      </c>
      <c r="X88" t="str">
        <f>IF(ISBLANK('VE adatbekérő űrlap'!M94),"",'VE adatbekérő űrlap'!M94)</f>
        <v/>
      </c>
      <c r="Y88" t="str">
        <f>IF(ISBLANK('VE adatbekérő űrlap'!N94),"",'VE adatbekérő űrlap'!N94)</f>
        <v/>
      </c>
      <c r="Z88" t="str">
        <f>IF(ISBLANK('VE adatbekérő űrlap'!O94),"",'VE adatbekérő űrlap'!O94)</f>
        <v/>
      </c>
      <c r="AA88" t="str">
        <f>IF(ISBLANK('VE adatbekérő űrlap'!P94),"",'VE adatbekérő űrlap'!P94)</f>
        <v/>
      </c>
      <c r="AB88" t="str">
        <f>IF(ISBLANK('VE adatbekérő űrlap'!Q94),"",'VE adatbekérő űrlap'!Q94)</f>
        <v/>
      </c>
      <c r="AC88" t="str">
        <f>IF(ISBLANK('VE adatbekérő űrlap'!R94),"",'VE adatbekérő űrlap'!R94)</f>
        <v/>
      </c>
      <c r="AD88" t="str">
        <f>IF(ISBLANK('VE adatbekérő űrlap'!S94),"",'VE adatbekérő űrlap'!S94)</f>
        <v/>
      </c>
      <c r="AE88" t="str">
        <f>IF(ISBLANK('VE adatbekérő űrlap'!T94),"",'VE adatbekérő űrlap'!T94)</f>
        <v/>
      </c>
      <c r="AF88" s="4" t="str">
        <f>IF(ISBLANK('VE adatbekérő űrlap'!U94),"",'VE adatbekérő űrlap'!U94)</f>
        <v/>
      </c>
      <c r="AG88" s="4" t="str">
        <f>IF(ISBLANK('VE adatbekérő űrlap'!V94),"",'VE adatbekérő űrlap'!V94)</f>
        <v/>
      </c>
    </row>
    <row r="89" spans="1:33">
      <c r="A89" t="str">
        <f>IF(ISBLANK('VE adatbekérő űrlap'!B$4),"",'VE adatbekérő űrlap'!B$4)</f>
        <v/>
      </c>
      <c r="B89" t="str">
        <f>IF(ISBLANK('VE adatbekérő űrlap'!C$4),"",'VE adatbekérő űrlap'!C$4)</f>
        <v/>
      </c>
      <c r="C89" t="str">
        <f t="shared" si="1"/>
        <v/>
      </c>
      <c r="D89" t="str">
        <f>IF(ISBLANK('VE adatbekérő űrlap'!D$4),"",'VE adatbekérő űrlap'!D$4)</f>
        <v/>
      </c>
      <c r="E89" t="str">
        <f>IF(ISBLANK('VE adatbekérő űrlap'!E$4),"",'VE adatbekérő űrlap'!E$4)</f>
        <v/>
      </c>
      <c r="F89" t="str">
        <f>IF(ISBLANK('VE adatbekérő űrlap'!F$4),"",'VE adatbekérő űrlap'!F$4)</f>
        <v/>
      </c>
      <c r="G89" t="str">
        <f>IF(ISBLANK('VE adatbekérő űrlap'!G$4),"",PROPER('VE adatbekérő űrlap'!G$4))</f>
        <v/>
      </c>
      <c r="H89" t="str">
        <f>IF(ISBLANK('VE adatbekérő űrlap'!H$4),"",LOWER('VE adatbekérő űrlap'!H$4))</f>
        <v/>
      </c>
      <c r="I89" t="str">
        <f>IF(ISBLANK('VE adatbekérő űrlap'!I$4),"",'VE adatbekérő űrlap'!I$4)</f>
        <v/>
      </c>
      <c r="J89" t="str">
        <f>IF(ISBLANK('VE adatbekérő űrlap'!J$4),"",PROPER('VE adatbekérő űrlap'!J$4))</f>
        <v/>
      </c>
      <c r="K89" t="str">
        <f>IF(ISBLANK('VE adatbekérő űrlap'!K$4),"",LOWER('VE adatbekérő űrlap'!K$4))</f>
        <v/>
      </c>
      <c r="L89" t="str">
        <f>IF(ISBLANK('VE adatbekérő űrlap'!L$4),"",'VE adatbekérő űrlap'!L$4)</f>
        <v/>
      </c>
      <c r="M89" t="str">
        <f>IF(ISBLANK('VE adatbekérő űrlap'!B95),"",'VE adatbekérő űrlap'!B95)</f>
        <v/>
      </c>
      <c r="N89" t="str">
        <f>IF(ISBLANK('VE adatbekérő űrlap'!C95),"",'VE adatbekérő űrlap'!C95)</f>
        <v/>
      </c>
      <c r="O89" t="str">
        <f>IF(ISBLANK('VE adatbekérő űrlap'!D95),"",'VE adatbekérő űrlap'!D95)</f>
        <v/>
      </c>
      <c r="P89" t="str">
        <f>IF(ISBLANK('VE adatbekérő űrlap'!E95),"",'VE adatbekérő űrlap'!E95)</f>
        <v/>
      </c>
      <c r="Q89" t="str">
        <f>IF(ISBLANK('VE adatbekérő űrlap'!F95),"",'VE adatbekérő űrlap'!F95)</f>
        <v/>
      </c>
      <c r="R89" t="str">
        <f>IF(ISBLANK('VE adatbekérő űrlap'!G95),"",'VE adatbekérő űrlap'!G95)</f>
        <v/>
      </c>
      <c r="S89" t="str">
        <f>IF(ISBLANK('VE adatbekérő űrlap'!H95),"",'VE adatbekérő űrlap'!H95)</f>
        <v/>
      </c>
      <c r="T89" t="str">
        <f>IF(ISBLANK('VE adatbekérő űrlap'!I95),"",'VE adatbekérő űrlap'!I95)</f>
        <v/>
      </c>
      <c r="U89" t="str">
        <f>IF(ISBLANK('VE adatbekérő űrlap'!J95),"",'VE adatbekérő űrlap'!J95)</f>
        <v/>
      </c>
      <c r="V89" t="str">
        <f>IF(ISBLANK('VE adatbekérő űrlap'!K95),"",'VE adatbekérő űrlap'!K95)</f>
        <v/>
      </c>
      <c r="W89" t="str">
        <f>IF(ISBLANK('VE adatbekérő űrlap'!L95),"",'VE adatbekérő űrlap'!L95)</f>
        <v/>
      </c>
      <c r="X89" t="str">
        <f>IF(ISBLANK('VE adatbekérő űrlap'!M95),"",'VE adatbekérő űrlap'!M95)</f>
        <v/>
      </c>
      <c r="Y89" t="str">
        <f>IF(ISBLANK('VE adatbekérő űrlap'!N95),"",'VE adatbekérő űrlap'!N95)</f>
        <v/>
      </c>
      <c r="Z89" t="str">
        <f>IF(ISBLANK('VE adatbekérő űrlap'!O95),"",'VE adatbekérő űrlap'!O95)</f>
        <v/>
      </c>
      <c r="AA89" t="str">
        <f>IF(ISBLANK('VE adatbekérő űrlap'!P95),"",'VE adatbekérő űrlap'!P95)</f>
        <v/>
      </c>
      <c r="AB89" t="str">
        <f>IF(ISBLANK('VE adatbekérő űrlap'!Q95),"",'VE adatbekérő űrlap'!Q95)</f>
        <v/>
      </c>
      <c r="AC89" t="str">
        <f>IF(ISBLANK('VE adatbekérő űrlap'!R95),"",'VE adatbekérő űrlap'!R95)</f>
        <v/>
      </c>
      <c r="AD89" t="str">
        <f>IF(ISBLANK('VE adatbekérő űrlap'!S95),"",'VE adatbekérő űrlap'!S95)</f>
        <v/>
      </c>
      <c r="AE89" t="str">
        <f>IF(ISBLANK('VE adatbekérő űrlap'!T95),"",'VE adatbekérő űrlap'!T95)</f>
        <v/>
      </c>
      <c r="AF89" s="4" t="str">
        <f>IF(ISBLANK('VE adatbekérő űrlap'!U95),"",'VE adatbekérő űrlap'!U95)</f>
        <v/>
      </c>
      <c r="AG89" s="4" t="str">
        <f>IF(ISBLANK('VE adatbekérő űrlap'!V95),"",'VE adatbekérő űrlap'!V95)</f>
        <v/>
      </c>
    </row>
    <row r="90" spans="1:33">
      <c r="A90" t="str">
        <f>IF(ISBLANK('VE adatbekérő űrlap'!B$4),"",'VE adatbekérő űrlap'!B$4)</f>
        <v/>
      </c>
      <c r="B90" t="str">
        <f>IF(ISBLANK('VE adatbekérő űrlap'!C$4),"",'VE adatbekérő űrlap'!C$4)</f>
        <v/>
      </c>
      <c r="C90" t="str">
        <f t="shared" si="1"/>
        <v/>
      </c>
      <c r="D90" t="str">
        <f>IF(ISBLANK('VE adatbekérő űrlap'!D$4),"",'VE adatbekérő űrlap'!D$4)</f>
        <v/>
      </c>
      <c r="E90" t="str">
        <f>IF(ISBLANK('VE adatbekérő űrlap'!E$4),"",'VE adatbekérő űrlap'!E$4)</f>
        <v/>
      </c>
      <c r="F90" t="str">
        <f>IF(ISBLANK('VE adatbekérő űrlap'!F$4),"",'VE adatbekérő űrlap'!F$4)</f>
        <v/>
      </c>
      <c r="G90" t="str">
        <f>IF(ISBLANK('VE adatbekérő űrlap'!G$4),"",PROPER('VE adatbekérő űrlap'!G$4))</f>
        <v/>
      </c>
      <c r="H90" t="str">
        <f>IF(ISBLANK('VE adatbekérő űrlap'!H$4),"",LOWER('VE adatbekérő űrlap'!H$4))</f>
        <v/>
      </c>
      <c r="I90" t="str">
        <f>IF(ISBLANK('VE adatbekérő űrlap'!I$4),"",'VE adatbekérő űrlap'!I$4)</f>
        <v/>
      </c>
      <c r="J90" t="str">
        <f>IF(ISBLANK('VE adatbekérő űrlap'!J$4),"",PROPER('VE adatbekérő űrlap'!J$4))</f>
        <v/>
      </c>
      <c r="K90" t="str">
        <f>IF(ISBLANK('VE adatbekérő űrlap'!K$4),"",LOWER('VE adatbekérő űrlap'!K$4))</f>
        <v/>
      </c>
      <c r="L90" t="str">
        <f>IF(ISBLANK('VE adatbekérő űrlap'!L$4),"",'VE adatbekérő űrlap'!L$4)</f>
        <v/>
      </c>
      <c r="M90" t="str">
        <f>IF(ISBLANK('VE adatbekérő űrlap'!B96),"",'VE adatbekérő űrlap'!B96)</f>
        <v/>
      </c>
      <c r="N90" t="str">
        <f>IF(ISBLANK('VE adatbekérő űrlap'!C96),"",'VE adatbekérő űrlap'!C96)</f>
        <v/>
      </c>
      <c r="O90" t="str">
        <f>IF(ISBLANK('VE adatbekérő űrlap'!D96),"",'VE adatbekérő űrlap'!D96)</f>
        <v/>
      </c>
      <c r="P90" t="str">
        <f>IF(ISBLANK('VE adatbekérő űrlap'!E96),"",'VE adatbekérő űrlap'!E96)</f>
        <v/>
      </c>
      <c r="Q90" t="str">
        <f>IF(ISBLANK('VE adatbekérő űrlap'!F96),"",'VE adatbekérő űrlap'!F96)</f>
        <v/>
      </c>
      <c r="R90" t="str">
        <f>IF(ISBLANK('VE adatbekérő űrlap'!G96),"",'VE adatbekérő űrlap'!G96)</f>
        <v/>
      </c>
      <c r="S90" t="str">
        <f>IF(ISBLANK('VE adatbekérő űrlap'!H96),"",'VE adatbekérő űrlap'!H96)</f>
        <v/>
      </c>
      <c r="T90" t="str">
        <f>IF(ISBLANK('VE adatbekérő űrlap'!I96),"",'VE adatbekérő űrlap'!I96)</f>
        <v/>
      </c>
      <c r="U90" t="str">
        <f>IF(ISBLANK('VE adatbekérő űrlap'!J96),"",'VE adatbekérő űrlap'!J96)</f>
        <v/>
      </c>
      <c r="V90" t="str">
        <f>IF(ISBLANK('VE adatbekérő űrlap'!K96),"",'VE adatbekérő űrlap'!K96)</f>
        <v/>
      </c>
      <c r="W90" t="str">
        <f>IF(ISBLANK('VE adatbekérő űrlap'!L96),"",'VE adatbekérő űrlap'!L96)</f>
        <v/>
      </c>
      <c r="X90" t="str">
        <f>IF(ISBLANK('VE adatbekérő űrlap'!M96),"",'VE adatbekérő űrlap'!M96)</f>
        <v/>
      </c>
      <c r="Y90" t="str">
        <f>IF(ISBLANK('VE adatbekérő űrlap'!N96),"",'VE adatbekérő űrlap'!N96)</f>
        <v/>
      </c>
      <c r="Z90" t="str">
        <f>IF(ISBLANK('VE adatbekérő űrlap'!O96),"",'VE adatbekérő űrlap'!O96)</f>
        <v/>
      </c>
      <c r="AA90" t="str">
        <f>IF(ISBLANK('VE adatbekérő űrlap'!P96),"",'VE adatbekérő űrlap'!P96)</f>
        <v/>
      </c>
      <c r="AB90" t="str">
        <f>IF(ISBLANK('VE adatbekérő űrlap'!Q96),"",'VE adatbekérő űrlap'!Q96)</f>
        <v/>
      </c>
      <c r="AC90" t="str">
        <f>IF(ISBLANK('VE adatbekérő űrlap'!R96),"",'VE adatbekérő űrlap'!R96)</f>
        <v/>
      </c>
      <c r="AD90" t="str">
        <f>IF(ISBLANK('VE adatbekérő űrlap'!S96),"",'VE adatbekérő űrlap'!S96)</f>
        <v/>
      </c>
      <c r="AE90" t="str">
        <f>IF(ISBLANK('VE adatbekérő űrlap'!T96),"",'VE adatbekérő űrlap'!T96)</f>
        <v/>
      </c>
      <c r="AF90" s="4" t="str">
        <f>IF(ISBLANK('VE adatbekérő űrlap'!U96),"",'VE adatbekérő űrlap'!U96)</f>
        <v/>
      </c>
      <c r="AG90" s="4" t="str">
        <f>IF(ISBLANK('VE adatbekérő űrlap'!V96),"",'VE adatbekérő űrlap'!V96)</f>
        <v/>
      </c>
    </row>
    <row r="91" spans="1:33">
      <c r="A91" t="str">
        <f>IF(ISBLANK('VE adatbekérő űrlap'!B$4),"",'VE adatbekérő űrlap'!B$4)</f>
        <v/>
      </c>
      <c r="B91" t="str">
        <f>IF(ISBLANK('VE adatbekérő űrlap'!C$4),"",'VE adatbekérő űrlap'!C$4)</f>
        <v/>
      </c>
      <c r="C91" t="str">
        <f t="shared" si="1"/>
        <v/>
      </c>
      <c r="D91" t="str">
        <f>IF(ISBLANK('VE adatbekérő űrlap'!D$4),"",'VE adatbekérő űrlap'!D$4)</f>
        <v/>
      </c>
      <c r="E91" t="str">
        <f>IF(ISBLANK('VE adatbekérő űrlap'!E$4),"",'VE adatbekérő űrlap'!E$4)</f>
        <v/>
      </c>
      <c r="F91" t="str">
        <f>IF(ISBLANK('VE adatbekérő űrlap'!F$4),"",'VE adatbekérő űrlap'!F$4)</f>
        <v/>
      </c>
      <c r="G91" t="str">
        <f>IF(ISBLANK('VE adatbekérő űrlap'!G$4),"",PROPER('VE adatbekérő űrlap'!G$4))</f>
        <v/>
      </c>
      <c r="H91" t="str">
        <f>IF(ISBLANK('VE adatbekérő űrlap'!H$4),"",LOWER('VE adatbekérő űrlap'!H$4))</f>
        <v/>
      </c>
      <c r="I91" t="str">
        <f>IF(ISBLANK('VE adatbekérő űrlap'!I$4),"",'VE adatbekérő űrlap'!I$4)</f>
        <v/>
      </c>
      <c r="J91" t="str">
        <f>IF(ISBLANK('VE adatbekérő űrlap'!J$4),"",PROPER('VE adatbekérő űrlap'!J$4))</f>
        <v/>
      </c>
      <c r="K91" t="str">
        <f>IF(ISBLANK('VE adatbekérő űrlap'!K$4),"",LOWER('VE adatbekérő űrlap'!K$4))</f>
        <v/>
      </c>
      <c r="L91" t="str">
        <f>IF(ISBLANK('VE adatbekérő űrlap'!L$4),"",'VE adatbekérő űrlap'!L$4)</f>
        <v/>
      </c>
      <c r="M91" t="str">
        <f>IF(ISBLANK('VE adatbekérő űrlap'!B97),"",'VE adatbekérő űrlap'!B97)</f>
        <v/>
      </c>
      <c r="N91" t="str">
        <f>IF(ISBLANK('VE adatbekérő űrlap'!C97),"",'VE adatbekérő űrlap'!C97)</f>
        <v/>
      </c>
      <c r="O91" t="str">
        <f>IF(ISBLANK('VE adatbekérő űrlap'!D97),"",'VE adatbekérő űrlap'!D97)</f>
        <v/>
      </c>
      <c r="P91" t="str">
        <f>IF(ISBLANK('VE adatbekérő űrlap'!E97),"",'VE adatbekérő űrlap'!E97)</f>
        <v/>
      </c>
      <c r="Q91" t="str">
        <f>IF(ISBLANK('VE adatbekérő űrlap'!F97),"",'VE adatbekérő űrlap'!F97)</f>
        <v/>
      </c>
      <c r="R91" t="str">
        <f>IF(ISBLANK('VE adatbekérő űrlap'!G97),"",'VE adatbekérő űrlap'!G97)</f>
        <v/>
      </c>
      <c r="S91" t="str">
        <f>IF(ISBLANK('VE adatbekérő űrlap'!H97),"",'VE adatbekérő űrlap'!H97)</f>
        <v/>
      </c>
      <c r="T91" t="str">
        <f>IF(ISBLANK('VE adatbekérő űrlap'!I97),"",'VE adatbekérő űrlap'!I97)</f>
        <v/>
      </c>
      <c r="U91" t="str">
        <f>IF(ISBLANK('VE adatbekérő űrlap'!J97),"",'VE adatbekérő űrlap'!J97)</f>
        <v/>
      </c>
      <c r="V91" t="str">
        <f>IF(ISBLANK('VE adatbekérő űrlap'!K97),"",'VE adatbekérő űrlap'!K97)</f>
        <v/>
      </c>
      <c r="W91" t="str">
        <f>IF(ISBLANK('VE adatbekérő űrlap'!L97),"",'VE adatbekérő űrlap'!L97)</f>
        <v/>
      </c>
      <c r="X91" t="str">
        <f>IF(ISBLANK('VE adatbekérő űrlap'!M97),"",'VE adatbekérő űrlap'!M97)</f>
        <v/>
      </c>
      <c r="Y91" t="str">
        <f>IF(ISBLANK('VE adatbekérő űrlap'!N97),"",'VE adatbekérő űrlap'!N97)</f>
        <v/>
      </c>
      <c r="Z91" t="str">
        <f>IF(ISBLANK('VE adatbekérő űrlap'!O97),"",'VE adatbekérő űrlap'!O97)</f>
        <v/>
      </c>
      <c r="AA91" t="str">
        <f>IF(ISBLANK('VE adatbekérő űrlap'!P97),"",'VE adatbekérő űrlap'!P97)</f>
        <v/>
      </c>
      <c r="AB91" t="str">
        <f>IF(ISBLANK('VE adatbekérő űrlap'!Q97),"",'VE adatbekérő űrlap'!Q97)</f>
        <v/>
      </c>
      <c r="AC91" t="str">
        <f>IF(ISBLANK('VE adatbekérő űrlap'!R97),"",'VE adatbekérő űrlap'!R97)</f>
        <v/>
      </c>
      <c r="AD91" t="str">
        <f>IF(ISBLANK('VE adatbekérő űrlap'!S97),"",'VE adatbekérő űrlap'!S97)</f>
        <v/>
      </c>
      <c r="AE91" t="str">
        <f>IF(ISBLANK('VE adatbekérő űrlap'!T97),"",'VE adatbekérő űrlap'!T97)</f>
        <v/>
      </c>
      <c r="AF91" s="4" t="str">
        <f>IF(ISBLANK('VE adatbekérő űrlap'!U97),"",'VE adatbekérő űrlap'!U97)</f>
        <v/>
      </c>
      <c r="AG91" s="4" t="str">
        <f>IF(ISBLANK('VE adatbekérő űrlap'!V97),"",'VE adatbekérő űrlap'!V97)</f>
        <v/>
      </c>
    </row>
    <row r="92" spans="1:33">
      <c r="A92" t="str">
        <f>IF(ISBLANK('VE adatbekérő űrlap'!B$4),"",'VE adatbekérő űrlap'!B$4)</f>
        <v/>
      </c>
      <c r="B92" t="str">
        <f>IF(ISBLANK('VE adatbekérő űrlap'!C$4),"",'VE adatbekérő űrlap'!C$4)</f>
        <v/>
      </c>
      <c r="C92" t="str">
        <f t="shared" si="1"/>
        <v/>
      </c>
      <c r="D92" t="str">
        <f>IF(ISBLANK('VE adatbekérő űrlap'!D$4),"",'VE adatbekérő űrlap'!D$4)</f>
        <v/>
      </c>
      <c r="E92" t="str">
        <f>IF(ISBLANK('VE adatbekérő űrlap'!E$4),"",'VE adatbekérő űrlap'!E$4)</f>
        <v/>
      </c>
      <c r="F92" t="str">
        <f>IF(ISBLANK('VE adatbekérő űrlap'!F$4),"",'VE adatbekérő űrlap'!F$4)</f>
        <v/>
      </c>
      <c r="G92" t="str">
        <f>IF(ISBLANK('VE adatbekérő űrlap'!G$4),"",PROPER('VE adatbekérő űrlap'!G$4))</f>
        <v/>
      </c>
      <c r="H92" t="str">
        <f>IF(ISBLANK('VE adatbekérő űrlap'!H$4),"",LOWER('VE adatbekérő űrlap'!H$4))</f>
        <v/>
      </c>
      <c r="I92" t="str">
        <f>IF(ISBLANK('VE adatbekérő űrlap'!I$4),"",'VE adatbekérő űrlap'!I$4)</f>
        <v/>
      </c>
      <c r="J92" t="str">
        <f>IF(ISBLANK('VE adatbekérő űrlap'!J$4),"",PROPER('VE adatbekérő űrlap'!J$4))</f>
        <v/>
      </c>
      <c r="K92" t="str">
        <f>IF(ISBLANK('VE adatbekérő űrlap'!K$4),"",LOWER('VE adatbekérő űrlap'!K$4))</f>
        <v/>
      </c>
      <c r="L92" t="str">
        <f>IF(ISBLANK('VE adatbekérő űrlap'!L$4),"",'VE adatbekérő űrlap'!L$4)</f>
        <v/>
      </c>
      <c r="M92" t="str">
        <f>IF(ISBLANK('VE adatbekérő űrlap'!B98),"",'VE adatbekérő űrlap'!B98)</f>
        <v/>
      </c>
      <c r="N92" t="str">
        <f>IF(ISBLANK('VE adatbekérő űrlap'!C98),"",'VE adatbekérő űrlap'!C98)</f>
        <v/>
      </c>
      <c r="O92" t="str">
        <f>IF(ISBLANK('VE adatbekérő űrlap'!D98),"",'VE adatbekérő űrlap'!D98)</f>
        <v/>
      </c>
      <c r="P92" t="str">
        <f>IF(ISBLANK('VE adatbekérő űrlap'!E98),"",'VE adatbekérő űrlap'!E98)</f>
        <v/>
      </c>
      <c r="Q92" t="str">
        <f>IF(ISBLANK('VE adatbekérő űrlap'!F98),"",'VE adatbekérő űrlap'!F98)</f>
        <v/>
      </c>
      <c r="R92" t="str">
        <f>IF(ISBLANK('VE adatbekérő űrlap'!G98),"",'VE adatbekérő űrlap'!G98)</f>
        <v/>
      </c>
      <c r="S92" t="str">
        <f>IF(ISBLANK('VE adatbekérő űrlap'!H98),"",'VE adatbekérő űrlap'!H98)</f>
        <v/>
      </c>
      <c r="T92" t="str">
        <f>IF(ISBLANK('VE adatbekérő űrlap'!I98),"",'VE adatbekérő űrlap'!I98)</f>
        <v/>
      </c>
      <c r="U92" t="str">
        <f>IF(ISBLANK('VE adatbekérő űrlap'!J98),"",'VE adatbekérő űrlap'!J98)</f>
        <v/>
      </c>
      <c r="V92" t="str">
        <f>IF(ISBLANK('VE adatbekérő űrlap'!K98),"",'VE adatbekérő űrlap'!K98)</f>
        <v/>
      </c>
      <c r="W92" t="str">
        <f>IF(ISBLANK('VE adatbekérő űrlap'!L98),"",'VE adatbekérő űrlap'!L98)</f>
        <v/>
      </c>
      <c r="X92" t="str">
        <f>IF(ISBLANK('VE adatbekérő űrlap'!M98),"",'VE adatbekérő űrlap'!M98)</f>
        <v/>
      </c>
      <c r="Y92" t="str">
        <f>IF(ISBLANK('VE adatbekérő űrlap'!N98),"",'VE adatbekérő űrlap'!N98)</f>
        <v/>
      </c>
      <c r="Z92" t="str">
        <f>IF(ISBLANK('VE adatbekérő űrlap'!O98),"",'VE adatbekérő űrlap'!O98)</f>
        <v/>
      </c>
      <c r="AA92" t="str">
        <f>IF(ISBLANK('VE adatbekérő űrlap'!P98),"",'VE adatbekérő űrlap'!P98)</f>
        <v/>
      </c>
      <c r="AB92" t="str">
        <f>IF(ISBLANK('VE adatbekérő űrlap'!Q98),"",'VE adatbekérő űrlap'!Q98)</f>
        <v/>
      </c>
      <c r="AC92" t="str">
        <f>IF(ISBLANK('VE adatbekérő űrlap'!R98),"",'VE adatbekérő űrlap'!R98)</f>
        <v/>
      </c>
      <c r="AD92" t="str">
        <f>IF(ISBLANK('VE adatbekérő űrlap'!S98),"",'VE adatbekérő űrlap'!S98)</f>
        <v/>
      </c>
      <c r="AE92" t="str">
        <f>IF(ISBLANK('VE adatbekérő űrlap'!T98),"",'VE adatbekérő űrlap'!T98)</f>
        <v/>
      </c>
      <c r="AF92" s="4" t="str">
        <f>IF(ISBLANK('VE adatbekérő űrlap'!U98),"",'VE adatbekérő űrlap'!U98)</f>
        <v/>
      </c>
      <c r="AG92" s="4" t="str">
        <f>IF(ISBLANK('VE adatbekérő űrlap'!V98),"",'VE adatbekérő űrlap'!V98)</f>
        <v/>
      </c>
    </row>
    <row r="93" spans="1:33">
      <c r="A93" t="str">
        <f>IF(ISBLANK('VE adatbekérő űrlap'!B$4),"",'VE adatbekérő űrlap'!B$4)</f>
        <v/>
      </c>
      <c r="B93" t="str">
        <f>IF(ISBLANK('VE adatbekérő űrlap'!C$4),"",'VE adatbekérő űrlap'!C$4)</f>
        <v/>
      </c>
      <c r="C93" t="str">
        <f t="shared" si="1"/>
        <v/>
      </c>
      <c r="D93" t="str">
        <f>IF(ISBLANK('VE adatbekérő űrlap'!D$4),"",'VE adatbekérő űrlap'!D$4)</f>
        <v/>
      </c>
      <c r="E93" t="str">
        <f>IF(ISBLANK('VE adatbekérő űrlap'!E$4),"",'VE adatbekérő űrlap'!E$4)</f>
        <v/>
      </c>
      <c r="F93" t="str">
        <f>IF(ISBLANK('VE adatbekérő űrlap'!F$4),"",'VE adatbekérő űrlap'!F$4)</f>
        <v/>
      </c>
      <c r="G93" t="str">
        <f>IF(ISBLANK('VE adatbekérő űrlap'!G$4),"",PROPER('VE adatbekérő űrlap'!G$4))</f>
        <v/>
      </c>
      <c r="H93" t="str">
        <f>IF(ISBLANK('VE adatbekérő űrlap'!H$4),"",LOWER('VE adatbekérő űrlap'!H$4))</f>
        <v/>
      </c>
      <c r="I93" t="str">
        <f>IF(ISBLANK('VE adatbekérő űrlap'!I$4),"",'VE adatbekérő űrlap'!I$4)</f>
        <v/>
      </c>
      <c r="J93" t="str">
        <f>IF(ISBLANK('VE adatbekérő űrlap'!J$4),"",PROPER('VE adatbekérő űrlap'!J$4))</f>
        <v/>
      </c>
      <c r="K93" t="str">
        <f>IF(ISBLANK('VE adatbekérő űrlap'!K$4),"",LOWER('VE adatbekérő űrlap'!K$4))</f>
        <v/>
      </c>
      <c r="L93" t="str">
        <f>IF(ISBLANK('VE adatbekérő űrlap'!L$4),"",'VE adatbekérő űrlap'!L$4)</f>
        <v/>
      </c>
      <c r="M93" t="str">
        <f>IF(ISBLANK('VE adatbekérő űrlap'!B99),"",'VE adatbekérő űrlap'!B99)</f>
        <v/>
      </c>
      <c r="N93" t="str">
        <f>IF(ISBLANK('VE adatbekérő űrlap'!C99),"",'VE adatbekérő űrlap'!C99)</f>
        <v/>
      </c>
      <c r="O93" t="str">
        <f>IF(ISBLANK('VE adatbekérő űrlap'!D99),"",'VE adatbekérő űrlap'!D99)</f>
        <v/>
      </c>
      <c r="P93" t="str">
        <f>IF(ISBLANK('VE adatbekérő űrlap'!E99),"",'VE adatbekérő űrlap'!E99)</f>
        <v/>
      </c>
      <c r="Q93" t="str">
        <f>IF(ISBLANK('VE adatbekérő űrlap'!F99),"",'VE adatbekérő űrlap'!F99)</f>
        <v/>
      </c>
      <c r="R93" t="str">
        <f>IF(ISBLANK('VE adatbekérő űrlap'!G99),"",'VE adatbekérő űrlap'!G99)</f>
        <v/>
      </c>
      <c r="S93" t="str">
        <f>IF(ISBLANK('VE adatbekérő űrlap'!H99),"",'VE adatbekérő űrlap'!H99)</f>
        <v/>
      </c>
      <c r="T93" t="str">
        <f>IF(ISBLANK('VE adatbekérő űrlap'!I99),"",'VE adatbekérő űrlap'!I99)</f>
        <v/>
      </c>
      <c r="U93" t="str">
        <f>IF(ISBLANK('VE adatbekérő űrlap'!J99),"",'VE adatbekérő űrlap'!J99)</f>
        <v/>
      </c>
      <c r="V93" t="str">
        <f>IF(ISBLANK('VE adatbekérő űrlap'!K99),"",'VE adatbekérő űrlap'!K99)</f>
        <v/>
      </c>
      <c r="W93" t="str">
        <f>IF(ISBLANK('VE adatbekérő űrlap'!L99),"",'VE adatbekérő űrlap'!L99)</f>
        <v/>
      </c>
      <c r="X93" t="str">
        <f>IF(ISBLANK('VE adatbekérő űrlap'!M99),"",'VE adatbekérő űrlap'!M99)</f>
        <v/>
      </c>
      <c r="Y93" t="str">
        <f>IF(ISBLANK('VE adatbekérő űrlap'!N99),"",'VE adatbekérő űrlap'!N99)</f>
        <v/>
      </c>
      <c r="Z93" t="str">
        <f>IF(ISBLANK('VE adatbekérő űrlap'!O99),"",'VE adatbekérő űrlap'!O99)</f>
        <v/>
      </c>
      <c r="AA93" t="str">
        <f>IF(ISBLANK('VE adatbekérő űrlap'!P99),"",'VE adatbekérő űrlap'!P99)</f>
        <v/>
      </c>
      <c r="AB93" t="str">
        <f>IF(ISBLANK('VE adatbekérő űrlap'!Q99),"",'VE adatbekérő űrlap'!Q99)</f>
        <v/>
      </c>
      <c r="AC93" t="str">
        <f>IF(ISBLANK('VE adatbekérő űrlap'!R99),"",'VE adatbekérő űrlap'!R99)</f>
        <v/>
      </c>
      <c r="AD93" t="str">
        <f>IF(ISBLANK('VE adatbekérő űrlap'!S99),"",'VE adatbekérő űrlap'!S99)</f>
        <v/>
      </c>
      <c r="AE93" t="str">
        <f>IF(ISBLANK('VE adatbekérő űrlap'!T99),"",'VE adatbekérő űrlap'!T99)</f>
        <v/>
      </c>
      <c r="AF93" s="4" t="str">
        <f>IF(ISBLANK('VE adatbekérő űrlap'!U99),"",'VE adatbekérő űrlap'!U99)</f>
        <v/>
      </c>
      <c r="AG93" s="4" t="str">
        <f>IF(ISBLANK('VE adatbekérő űrlap'!V99),"",'VE adatbekérő űrlap'!V99)</f>
        <v/>
      </c>
    </row>
    <row r="94" spans="1:33">
      <c r="A94" t="str">
        <f>IF(ISBLANK('VE adatbekérő űrlap'!B$4),"",'VE adatbekérő űrlap'!B$4)</f>
        <v/>
      </c>
      <c r="B94" t="str">
        <f>IF(ISBLANK('VE adatbekérő űrlap'!C$4),"",'VE adatbekérő űrlap'!C$4)</f>
        <v/>
      </c>
      <c r="C94" t="str">
        <f t="shared" si="1"/>
        <v/>
      </c>
      <c r="D94" t="str">
        <f>IF(ISBLANK('VE adatbekérő űrlap'!D$4),"",'VE adatbekérő űrlap'!D$4)</f>
        <v/>
      </c>
      <c r="E94" t="str">
        <f>IF(ISBLANK('VE adatbekérő űrlap'!E$4),"",'VE adatbekérő űrlap'!E$4)</f>
        <v/>
      </c>
      <c r="F94" t="str">
        <f>IF(ISBLANK('VE adatbekérő űrlap'!F$4),"",'VE adatbekérő űrlap'!F$4)</f>
        <v/>
      </c>
      <c r="G94" t="str">
        <f>IF(ISBLANK('VE adatbekérő űrlap'!G$4),"",PROPER('VE adatbekérő űrlap'!G$4))</f>
        <v/>
      </c>
      <c r="H94" t="str">
        <f>IF(ISBLANK('VE adatbekérő űrlap'!H$4),"",LOWER('VE adatbekérő űrlap'!H$4))</f>
        <v/>
      </c>
      <c r="I94" t="str">
        <f>IF(ISBLANK('VE adatbekérő űrlap'!I$4),"",'VE adatbekérő űrlap'!I$4)</f>
        <v/>
      </c>
      <c r="J94" t="str">
        <f>IF(ISBLANK('VE adatbekérő űrlap'!J$4),"",PROPER('VE adatbekérő űrlap'!J$4))</f>
        <v/>
      </c>
      <c r="K94" t="str">
        <f>IF(ISBLANK('VE adatbekérő űrlap'!K$4),"",LOWER('VE adatbekérő űrlap'!K$4))</f>
        <v/>
      </c>
      <c r="L94" t="str">
        <f>IF(ISBLANK('VE adatbekérő űrlap'!L$4),"",'VE adatbekérő űrlap'!L$4)</f>
        <v/>
      </c>
      <c r="M94" t="str">
        <f>IF(ISBLANK('VE adatbekérő űrlap'!B100),"",'VE adatbekérő űrlap'!B100)</f>
        <v/>
      </c>
      <c r="N94" t="str">
        <f>IF(ISBLANK('VE adatbekérő űrlap'!C100),"",'VE adatbekérő űrlap'!C100)</f>
        <v/>
      </c>
      <c r="O94" t="str">
        <f>IF(ISBLANK('VE adatbekérő űrlap'!D100),"",'VE adatbekérő űrlap'!D100)</f>
        <v/>
      </c>
      <c r="P94" t="str">
        <f>IF(ISBLANK('VE adatbekérő űrlap'!E100),"",'VE adatbekérő űrlap'!E100)</f>
        <v/>
      </c>
      <c r="Q94" t="str">
        <f>IF(ISBLANK('VE adatbekérő űrlap'!F100),"",'VE adatbekérő űrlap'!F100)</f>
        <v/>
      </c>
      <c r="R94" t="str">
        <f>IF(ISBLANK('VE adatbekérő űrlap'!G100),"",'VE adatbekérő űrlap'!G100)</f>
        <v/>
      </c>
      <c r="S94" t="str">
        <f>IF(ISBLANK('VE adatbekérő űrlap'!H100),"",'VE adatbekérő űrlap'!H100)</f>
        <v/>
      </c>
      <c r="T94" t="str">
        <f>IF(ISBLANK('VE adatbekérő űrlap'!I100),"",'VE adatbekérő űrlap'!I100)</f>
        <v/>
      </c>
      <c r="U94" t="str">
        <f>IF(ISBLANK('VE adatbekérő űrlap'!J100),"",'VE adatbekérő űrlap'!J100)</f>
        <v/>
      </c>
      <c r="V94" t="str">
        <f>IF(ISBLANK('VE adatbekérő űrlap'!K100),"",'VE adatbekérő űrlap'!K100)</f>
        <v/>
      </c>
      <c r="W94" t="str">
        <f>IF(ISBLANK('VE adatbekérő űrlap'!L100),"",'VE adatbekérő űrlap'!L100)</f>
        <v/>
      </c>
      <c r="X94" t="str">
        <f>IF(ISBLANK('VE adatbekérő űrlap'!M100),"",'VE adatbekérő űrlap'!M100)</f>
        <v/>
      </c>
      <c r="Y94" t="str">
        <f>IF(ISBLANK('VE adatbekérő űrlap'!N100),"",'VE adatbekérő űrlap'!N100)</f>
        <v/>
      </c>
      <c r="Z94" t="str">
        <f>IF(ISBLANK('VE adatbekérő űrlap'!O100),"",'VE adatbekérő űrlap'!O100)</f>
        <v/>
      </c>
      <c r="AA94" t="str">
        <f>IF(ISBLANK('VE adatbekérő űrlap'!P100),"",'VE adatbekérő űrlap'!P100)</f>
        <v/>
      </c>
      <c r="AB94" t="str">
        <f>IF(ISBLANK('VE adatbekérő űrlap'!Q100),"",'VE adatbekérő űrlap'!Q100)</f>
        <v/>
      </c>
      <c r="AC94" t="str">
        <f>IF(ISBLANK('VE adatbekérő űrlap'!R100),"",'VE adatbekérő űrlap'!R100)</f>
        <v/>
      </c>
      <c r="AD94" t="str">
        <f>IF(ISBLANK('VE adatbekérő űrlap'!S100),"",'VE adatbekérő űrlap'!S100)</f>
        <v/>
      </c>
      <c r="AE94" t="str">
        <f>IF(ISBLANK('VE adatbekérő űrlap'!T100),"",'VE adatbekérő űrlap'!T100)</f>
        <v/>
      </c>
      <c r="AF94" s="4" t="str">
        <f>IF(ISBLANK('VE adatbekérő űrlap'!U100),"",'VE adatbekérő űrlap'!U100)</f>
        <v/>
      </c>
      <c r="AG94" s="4" t="str">
        <f>IF(ISBLANK('VE adatbekérő űrlap'!V100),"",'VE adatbekérő űrlap'!V100)</f>
        <v/>
      </c>
    </row>
    <row r="95" spans="1:33">
      <c r="A95" t="str">
        <f>IF(ISBLANK('VE adatbekérő űrlap'!B$4),"",'VE adatbekérő űrlap'!B$4)</f>
        <v/>
      </c>
      <c r="B95" t="str">
        <f>IF(ISBLANK('VE adatbekérő űrlap'!C$4),"",'VE adatbekérő űrlap'!C$4)</f>
        <v/>
      </c>
      <c r="C95" t="str">
        <f t="shared" si="1"/>
        <v/>
      </c>
      <c r="D95" t="str">
        <f>IF(ISBLANK('VE adatbekérő űrlap'!D$4),"",'VE adatbekérő űrlap'!D$4)</f>
        <v/>
      </c>
      <c r="E95" t="str">
        <f>IF(ISBLANK('VE adatbekérő űrlap'!E$4),"",'VE adatbekérő űrlap'!E$4)</f>
        <v/>
      </c>
      <c r="F95" t="str">
        <f>IF(ISBLANK('VE adatbekérő űrlap'!F$4),"",'VE adatbekérő űrlap'!F$4)</f>
        <v/>
      </c>
      <c r="G95" t="str">
        <f>IF(ISBLANK('VE adatbekérő űrlap'!G$4),"",PROPER('VE adatbekérő űrlap'!G$4))</f>
        <v/>
      </c>
      <c r="H95" t="str">
        <f>IF(ISBLANK('VE adatbekérő űrlap'!H$4),"",LOWER('VE adatbekérő űrlap'!H$4))</f>
        <v/>
      </c>
      <c r="I95" t="str">
        <f>IF(ISBLANK('VE adatbekérő űrlap'!I$4),"",'VE adatbekérő űrlap'!I$4)</f>
        <v/>
      </c>
      <c r="J95" t="str">
        <f>IF(ISBLANK('VE adatbekérő űrlap'!J$4),"",PROPER('VE adatbekérő űrlap'!J$4))</f>
        <v/>
      </c>
      <c r="K95" t="str">
        <f>IF(ISBLANK('VE adatbekérő űrlap'!K$4),"",LOWER('VE adatbekérő űrlap'!K$4))</f>
        <v/>
      </c>
      <c r="L95" t="str">
        <f>IF(ISBLANK('VE adatbekérő űrlap'!L$4),"",'VE adatbekérő űrlap'!L$4)</f>
        <v/>
      </c>
      <c r="M95" t="str">
        <f>IF(ISBLANK('VE adatbekérő űrlap'!B101),"",'VE adatbekérő űrlap'!B101)</f>
        <v/>
      </c>
      <c r="N95" t="str">
        <f>IF(ISBLANK('VE adatbekérő űrlap'!C101),"",'VE adatbekérő űrlap'!C101)</f>
        <v/>
      </c>
      <c r="O95" t="str">
        <f>IF(ISBLANK('VE adatbekérő űrlap'!D101),"",'VE adatbekérő űrlap'!D101)</f>
        <v/>
      </c>
      <c r="P95" t="str">
        <f>IF(ISBLANK('VE adatbekérő űrlap'!E101),"",'VE adatbekérő űrlap'!E101)</f>
        <v/>
      </c>
      <c r="Q95" t="str">
        <f>IF(ISBLANK('VE adatbekérő űrlap'!F101),"",'VE adatbekérő űrlap'!F101)</f>
        <v/>
      </c>
      <c r="R95" t="str">
        <f>IF(ISBLANK('VE adatbekérő űrlap'!G101),"",'VE adatbekérő űrlap'!G101)</f>
        <v/>
      </c>
      <c r="S95" t="str">
        <f>IF(ISBLANK('VE adatbekérő űrlap'!H101),"",'VE adatbekérő űrlap'!H101)</f>
        <v/>
      </c>
      <c r="T95" t="str">
        <f>IF(ISBLANK('VE adatbekérő űrlap'!I101),"",'VE adatbekérő űrlap'!I101)</f>
        <v/>
      </c>
      <c r="U95" t="str">
        <f>IF(ISBLANK('VE adatbekérő űrlap'!J101),"",'VE adatbekérő űrlap'!J101)</f>
        <v/>
      </c>
      <c r="V95" t="str">
        <f>IF(ISBLANK('VE adatbekérő űrlap'!K101),"",'VE adatbekérő űrlap'!K101)</f>
        <v/>
      </c>
      <c r="W95" t="str">
        <f>IF(ISBLANK('VE adatbekérő űrlap'!L101),"",'VE adatbekérő űrlap'!L101)</f>
        <v/>
      </c>
      <c r="X95" t="str">
        <f>IF(ISBLANK('VE adatbekérő űrlap'!M101),"",'VE adatbekérő űrlap'!M101)</f>
        <v/>
      </c>
      <c r="Y95" t="str">
        <f>IF(ISBLANK('VE adatbekérő űrlap'!N101),"",'VE adatbekérő űrlap'!N101)</f>
        <v/>
      </c>
      <c r="Z95" t="str">
        <f>IF(ISBLANK('VE adatbekérő űrlap'!O101),"",'VE adatbekérő űrlap'!O101)</f>
        <v/>
      </c>
      <c r="AA95" t="str">
        <f>IF(ISBLANK('VE adatbekérő űrlap'!P101),"",'VE adatbekérő űrlap'!P101)</f>
        <v/>
      </c>
      <c r="AB95" t="str">
        <f>IF(ISBLANK('VE adatbekérő űrlap'!Q101),"",'VE adatbekérő űrlap'!Q101)</f>
        <v/>
      </c>
      <c r="AC95" t="str">
        <f>IF(ISBLANK('VE adatbekérő űrlap'!R101),"",'VE adatbekérő űrlap'!R101)</f>
        <v/>
      </c>
      <c r="AD95" t="str">
        <f>IF(ISBLANK('VE adatbekérő űrlap'!S101),"",'VE adatbekérő űrlap'!S101)</f>
        <v/>
      </c>
      <c r="AE95" t="str">
        <f>IF(ISBLANK('VE adatbekérő űrlap'!T101),"",'VE adatbekérő űrlap'!T101)</f>
        <v/>
      </c>
      <c r="AF95" s="4" t="str">
        <f>IF(ISBLANK('VE adatbekérő űrlap'!U101),"",'VE adatbekérő űrlap'!U101)</f>
        <v/>
      </c>
      <c r="AG95" s="4" t="str">
        <f>IF(ISBLANK('VE adatbekérő űrlap'!V101),"",'VE adatbekérő űrlap'!V101)</f>
        <v/>
      </c>
    </row>
    <row r="96" spans="1:33">
      <c r="A96" t="str">
        <f>IF(ISBLANK('VE adatbekérő űrlap'!B$4),"",'VE adatbekérő űrlap'!B$4)</f>
        <v/>
      </c>
      <c r="B96" t="str">
        <f>IF(ISBLANK('VE adatbekérő űrlap'!C$4),"",'VE adatbekérő űrlap'!C$4)</f>
        <v/>
      </c>
      <c r="C96" t="str">
        <f t="shared" si="1"/>
        <v/>
      </c>
      <c r="D96" t="str">
        <f>IF(ISBLANK('VE adatbekérő űrlap'!D$4),"",'VE adatbekérő űrlap'!D$4)</f>
        <v/>
      </c>
      <c r="E96" t="str">
        <f>IF(ISBLANK('VE adatbekérő űrlap'!E$4),"",'VE adatbekérő űrlap'!E$4)</f>
        <v/>
      </c>
      <c r="F96" t="str">
        <f>IF(ISBLANK('VE adatbekérő űrlap'!F$4),"",'VE adatbekérő űrlap'!F$4)</f>
        <v/>
      </c>
      <c r="G96" t="str">
        <f>IF(ISBLANK('VE adatbekérő űrlap'!G$4),"",PROPER('VE adatbekérő űrlap'!G$4))</f>
        <v/>
      </c>
      <c r="H96" t="str">
        <f>IF(ISBLANK('VE adatbekérő űrlap'!H$4),"",LOWER('VE adatbekérő űrlap'!H$4))</f>
        <v/>
      </c>
      <c r="I96" t="str">
        <f>IF(ISBLANK('VE adatbekérő űrlap'!I$4),"",'VE adatbekérő űrlap'!I$4)</f>
        <v/>
      </c>
      <c r="J96" t="str">
        <f>IF(ISBLANK('VE adatbekérő űrlap'!J$4),"",PROPER('VE adatbekérő űrlap'!J$4))</f>
        <v/>
      </c>
      <c r="K96" t="str">
        <f>IF(ISBLANK('VE adatbekérő űrlap'!K$4),"",LOWER('VE adatbekérő űrlap'!K$4))</f>
        <v/>
      </c>
      <c r="L96" t="str">
        <f>IF(ISBLANK('VE adatbekérő űrlap'!L$4),"",'VE adatbekérő űrlap'!L$4)</f>
        <v/>
      </c>
      <c r="M96" t="str">
        <f>IF(ISBLANK('VE adatbekérő űrlap'!B102),"",'VE adatbekérő űrlap'!B102)</f>
        <v/>
      </c>
      <c r="N96" t="str">
        <f>IF(ISBLANK('VE adatbekérő űrlap'!C102),"",'VE adatbekérő űrlap'!C102)</f>
        <v/>
      </c>
      <c r="O96" t="str">
        <f>IF(ISBLANK('VE adatbekérő űrlap'!D102),"",'VE adatbekérő űrlap'!D102)</f>
        <v/>
      </c>
      <c r="P96" t="str">
        <f>IF(ISBLANK('VE adatbekérő űrlap'!E102),"",'VE adatbekérő űrlap'!E102)</f>
        <v/>
      </c>
      <c r="Q96" t="str">
        <f>IF(ISBLANK('VE adatbekérő űrlap'!F102),"",'VE adatbekérő űrlap'!F102)</f>
        <v/>
      </c>
      <c r="R96" t="str">
        <f>IF(ISBLANK('VE adatbekérő űrlap'!G102),"",'VE adatbekérő űrlap'!G102)</f>
        <v/>
      </c>
      <c r="S96" t="str">
        <f>IF(ISBLANK('VE adatbekérő űrlap'!H102),"",'VE adatbekérő űrlap'!H102)</f>
        <v/>
      </c>
      <c r="T96" t="str">
        <f>IF(ISBLANK('VE adatbekérő űrlap'!I102),"",'VE adatbekérő űrlap'!I102)</f>
        <v/>
      </c>
      <c r="U96" t="str">
        <f>IF(ISBLANK('VE adatbekérő űrlap'!J102),"",'VE adatbekérő űrlap'!J102)</f>
        <v/>
      </c>
      <c r="V96" t="str">
        <f>IF(ISBLANK('VE adatbekérő űrlap'!K102),"",'VE adatbekérő űrlap'!K102)</f>
        <v/>
      </c>
      <c r="W96" t="str">
        <f>IF(ISBLANK('VE adatbekérő űrlap'!L102),"",'VE adatbekérő űrlap'!L102)</f>
        <v/>
      </c>
      <c r="X96" t="str">
        <f>IF(ISBLANK('VE adatbekérő űrlap'!M102),"",'VE adatbekérő űrlap'!M102)</f>
        <v/>
      </c>
      <c r="Y96" t="str">
        <f>IF(ISBLANK('VE adatbekérő űrlap'!N102),"",'VE adatbekérő űrlap'!N102)</f>
        <v/>
      </c>
      <c r="Z96" t="str">
        <f>IF(ISBLANK('VE adatbekérő űrlap'!O102),"",'VE adatbekérő űrlap'!O102)</f>
        <v/>
      </c>
      <c r="AA96" t="str">
        <f>IF(ISBLANK('VE adatbekérő űrlap'!P102),"",'VE adatbekérő űrlap'!P102)</f>
        <v/>
      </c>
      <c r="AB96" t="str">
        <f>IF(ISBLANK('VE adatbekérő űrlap'!Q102),"",'VE adatbekérő űrlap'!Q102)</f>
        <v/>
      </c>
      <c r="AC96" t="str">
        <f>IF(ISBLANK('VE adatbekérő űrlap'!R102),"",'VE adatbekérő űrlap'!R102)</f>
        <v/>
      </c>
      <c r="AD96" t="str">
        <f>IF(ISBLANK('VE adatbekérő űrlap'!S102),"",'VE adatbekérő űrlap'!S102)</f>
        <v/>
      </c>
      <c r="AE96" t="str">
        <f>IF(ISBLANK('VE adatbekérő űrlap'!T102),"",'VE adatbekérő űrlap'!T102)</f>
        <v/>
      </c>
      <c r="AF96" s="4" t="str">
        <f>IF(ISBLANK('VE adatbekérő űrlap'!U102),"",'VE adatbekérő űrlap'!U102)</f>
        <v/>
      </c>
      <c r="AG96" s="4" t="str">
        <f>IF(ISBLANK('VE adatbekérő űrlap'!V102),"",'VE adatbekérő űrlap'!V102)</f>
        <v/>
      </c>
    </row>
    <row r="97" spans="1:33">
      <c r="A97" t="str">
        <f>IF(ISBLANK('VE adatbekérő űrlap'!B$4),"",'VE adatbekérő űrlap'!B$4)</f>
        <v/>
      </c>
      <c r="B97" t="str">
        <f>IF(ISBLANK('VE adatbekérő űrlap'!C$4),"",'VE adatbekérő űrlap'!C$4)</f>
        <v/>
      </c>
      <c r="C97" t="str">
        <f t="shared" si="1"/>
        <v/>
      </c>
      <c r="D97" t="str">
        <f>IF(ISBLANK('VE adatbekérő űrlap'!D$4),"",'VE adatbekérő űrlap'!D$4)</f>
        <v/>
      </c>
      <c r="E97" t="str">
        <f>IF(ISBLANK('VE adatbekérő űrlap'!E$4),"",'VE adatbekérő űrlap'!E$4)</f>
        <v/>
      </c>
      <c r="F97" t="str">
        <f>IF(ISBLANK('VE adatbekérő űrlap'!F$4),"",'VE adatbekérő űrlap'!F$4)</f>
        <v/>
      </c>
      <c r="G97" t="str">
        <f>IF(ISBLANK('VE adatbekérő űrlap'!G$4),"",PROPER('VE adatbekérő űrlap'!G$4))</f>
        <v/>
      </c>
      <c r="H97" t="str">
        <f>IF(ISBLANK('VE adatbekérő űrlap'!H$4),"",LOWER('VE adatbekérő űrlap'!H$4))</f>
        <v/>
      </c>
      <c r="I97" t="str">
        <f>IF(ISBLANK('VE adatbekérő űrlap'!I$4),"",'VE adatbekérő űrlap'!I$4)</f>
        <v/>
      </c>
      <c r="J97" t="str">
        <f>IF(ISBLANK('VE adatbekérő űrlap'!J$4),"",PROPER('VE adatbekérő űrlap'!J$4))</f>
        <v/>
      </c>
      <c r="K97" t="str">
        <f>IF(ISBLANK('VE adatbekérő űrlap'!K$4),"",LOWER('VE adatbekérő űrlap'!K$4))</f>
        <v/>
      </c>
      <c r="L97" t="str">
        <f>IF(ISBLANK('VE adatbekérő űrlap'!L$4),"",'VE adatbekérő űrlap'!L$4)</f>
        <v/>
      </c>
      <c r="M97" t="str">
        <f>IF(ISBLANK('VE adatbekérő űrlap'!B103),"",'VE adatbekérő űrlap'!B103)</f>
        <v/>
      </c>
      <c r="N97" t="str">
        <f>IF(ISBLANK('VE adatbekérő űrlap'!C103),"",'VE adatbekérő űrlap'!C103)</f>
        <v/>
      </c>
      <c r="O97" t="str">
        <f>IF(ISBLANK('VE adatbekérő űrlap'!D103),"",'VE adatbekérő űrlap'!D103)</f>
        <v/>
      </c>
      <c r="P97" t="str">
        <f>IF(ISBLANK('VE adatbekérő űrlap'!E103),"",'VE adatbekérő űrlap'!E103)</f>
        <v/>
      </c>
      <c r="Q97" t="str">
        <f>IF(ISBLANK('VE adatbekérő űrlap'!F103),"",'VE adatbekérő űrlap'!F103)</f>
        <v/>
      </c>
      <c r="R97" t="str">
        <f>IF(ISBLANK('VE adatbekérő űrlap'!G103),"",'VE adatbekérő űrlap'!G103)</f>
        <v/>
      </c>
      <c r="S97" t="str">
        <f>IF(ISBLANK('VE adatbekérő űrlap'!H103),"",'VE adatbekérő űrlap'!H103)</f>
        <v/>
      </c>
      <c r="T97" t="str">
        <f>IF(ISBLANK('VE adatbekérő űrlap'!I103),"",'VE adatbekérő űrlap'!I103)</f>
        <v/>
      </c>
      <c r="U97" t="str">
        <f>IF(ISBLANK('VE adatbekérő űrlap'!J103),"",'VE adatbekérő űrlap'!J103)</f>
        <v/>
      </c>
      <c r="V97" t="str">
        <f>IF(ISBLANK('VE adatbekérő űrlap'!K103),"",'VE adatbekérő űrlap'!K103)</f>
        <v/>
      </c>
      <c r="W97" t="str">
        <f>IF(ISBLANK('VE adatbekérő űrlap'!L103),"",'VE adatbekérő űrlap'!L103)</f>
        <v/>
      </c>
      <c r="X97" t="str">
        <f>IF(ISBLANK('VE adatbekérő űrlap'!M103),"",'VE adatbekérő űrlap'!M103)</f>
        <v/>
      </c>
      <c r="Y97" t="str">
        <f>IF(ISBLANK('VE adatbekérő űrlap'!N103),"",'VE adatbekérő űrlap'!N103)</f>
        <v/>
      </c>
      <c r="Z97" t="str">
        <f>IF(ISBLANK('VE adatbekérő űrlap'!O103),"",'VE adatbekérő űrlap'!O103)</f>
        <v/>
      </c>
      <c r="AA97" t="str">
        <f>IF(ISBLANK('VE adatbekérő űrlap'!P103),"",'VE adatbekérő űrlap'!P103)</f>
        <v/>
      </c>
      <c r="AB97" t="str">
        <f>IF(ISBLANK('VE adatbekérő űrlap'!Q103),"",'VE adatbekérő űrlap'!Q103)</f>
        <v/>
      </c>
      <c r="AC97" t="str">
        <f>IF(ISBLANK('VE adatbekérő űrlap'!R103),"",'VE adatbekérő űrlap'!R103)</f>
        <v/>
      </c>
      <c r="AD97" t="str">
        <f>IF(ISBLANK('VE adatbekérő űrlap'!S103),"",'VE adatbekérő űrlap'!S103)</f>
        <v/>
      </c>
      <c r="AE97" t="str">
        <f>IF(ISBLANK('VE adatbekérő űrlap'!T103),"",'VE adatbekérő űrlap'!T103)</f>
        <v/>
      </c>
      <c r="AF97" s="4" t="str">
        <f>IF(ISBLANK('VE adatbekérő űrlap'!U103),"",'VE adatbekérő űrlap'!U103)</f>
        <v/>
      </c>
      <c r="AG97" s="4" t="str">
        <f>IF(ISBLANK('VE adatbekérő űrlap'!V103),"",'VE adatbekérő űrlap'!V103)</f>
        <v/>
      </c>
    </row>
    <row r="98" spans="1:33">
      <c r="A98" t="str">
        <f>IF(ISBLANK('VE adatbekérő űrlap'!B$4),"",'VE adatbekérő űrlap'!B$4)</f>
        <v/>
      </c>
      <c r="B98" t="str">
        <f>IF(ISBLANK('VE adatbekérő űrlap'!C$4),"",'VE adatbekérő űrlap'!C$4)</f>
        <v/>
      </c>
      <c r="C98" t="str">
        <f t="shared" si="1"/>
        <v/>
      </c>
      <c r="D98" t="str">
        <f>IF(ISBLANK('VE adatbekérő űrlap'!D$4),"",'VE adatbekérő űrlap'!D$4)</f>
        <v/>
      </c>
      <c r="E98" t="str">
        <f>IF(ISBLANK('VE adatbekérő űrlap'!E$4),"",'VE adatbekérő űrlap'!E$4)</f>
        <v/>
      </c>
      <c r="F98" t="str">
        <f>IF(ISBLANK('VE adatbekérő űrlap'!F$4),"",'VE adatbekérő űrlap'!F$4)</f>
        <v/>
      </c>
      <c r="G98" t="str">
        <f>IF(ISBLANK('VE adatbekérő űrlap'!G$4),"",PROPER('VE adatbekérő űrlap'!G$4))</f>
        <v/>
      </c>
      <c r="H98" t="str">
        <f>IF(ISBLANK('VE adatbekérő űrlap'!H$4),"",LOWER('VE adatbekérő űrlap'!H$4))</f>
        <v/>
      </c>
      <c r="I98" t="str">
        <f>IF(ISBLANK('VE adatbekérő űrlap'!I$4),"",'VE adatbekérő űrlap'!I$4)</f>
        <v/>
      </c>
      <c r="J98" t="str">
        <f>IF(ISBLANK('VE adatbekérő űrlap'!J$4),"",PROPER('VE adatbekérő űrlap'!J$4))</f>
        <v/>
      </c>
      <c r="K98" t="str">
        <f>IF(ISBLANK('VE adatbekérő űrlap'!K$4),"",LOWER('VE adatbekérő űrlap'!K$4))</f>
        <v/>
      </c>
      <c r="L98" t="str">
        <f>IF(ISBLANK('VE adatbekérő űrlap'!L$4),"",'VE adatbekérő űrlap'!L$4)</f>
        <v/>
      </c>
      <c r="M98" t="str">
        <f>IF(ISBLANK('VE adatbekérő űrlap'!B104),"",'VE adatbekérő űrlap'!B104)</f>
        <v/>
      </c>
      <c r="N98" t="str">
        <f>IF(ISBLANK('VE adatbekérő űrlap'!C104),"",'VE adatbekérő űrlap'!C104)</f>
        <v/>
      </c>
      <c r="O98" t="str">
        <f>IF(ISBLANK('VE adatbekérő űrlap'!D104),"",'VE adatbekérő űrlap'!D104)</f>
        <v/>
      </c>
      <c r="P98" t="str">
        <f>IF(ISBLANK('VE adatbekérő űrlap'!E104),"",'VE adatbekérő űrlap'!E104)</f>
        <v/>
      </c>
      <c r="Q98" t="str">
        <f>IF(ISBLANK('VE adatbekérő űrlap'!F104),"",'VE adatbekérő űrlap'!F104)</f>
        <v/>
      </c>
      <c r="R98" t="str">
        <f>IF(ISBLANK('VE adatbekérő űrlap'!G104),"",'VE adatbekérő űrlap'!G104)</f>
        <v/>
      </c>
      <c r="S98" t="str">
        <f>IF(ISBLANK('VE adatbekérő űrlap'!H104),"",'VE adatbekérő űrlap'!H104)</f>
        <v/>
      </c>
      <c r="T98" t="str">
        <f>IF(ISBLANK('VE adatbekérő űrlap'!I104),"",'VE adatbekérő űrlap'!I104)</f>
        <v/>
      </c>
      <c r="U98" t="str">
        <f>IF(ISBLANK('VE adatbekérő űrlap'!J104),"",'VE adatbekérő űrlap'!J104)</f>
        <v/>
      </c>
      <c r="V98" t="str">
        <f>IF(ISBLANK('VE adatbekérő űrlap'!K104),"",'VE adatbekérő űrlap'!K104)</f>
        <v/>
      </c>
      <c r="W98" t="str">
        <f>IF(ISBLANK('VE adatbekérő űrlap'!L104),"",'VE adatbekérő űrlap'!L104)</f>
        <v/>
      </c>
      <c r="X98" t="str">
        <f>IF(ISBLANK('VE adatbekérő űrlap'!M104),"",'VE adatbekérő űrlap'!M104)</f>
        <v/>
      </c>
      <c r="Y98" t="str">
        <f>IF(ISBLANK('VE adatbekérő űrlap'!N104),"",'VE adatbekérő űrlap'!N104)</f>
        <v/>
      </c>
      <c r="Z98" t="str">
        <f>IF(ISBLANK('VE adatbekérő űrlap'!O104),"",'VE adatbekérő űrlap'!O104)</f>
        <v/>
      </c>
      <c r="AA98" t="str">
        <f>IF(ISBLANK('VE adatbekérő űrlap'!P104),"",'VE adatbekérő űrlap'!P104)</f>
        <v/>
      </c>
      <c r="AB98" t="str">
        <f>IF(ISBLANK('VE adatbekérő űrlap'!Q104),"",'VE adatbekérő űrlap'!Q104)</f>
        <v/>
      </c>
      <c r="AC98" t="str">
        <f>IF(ISBLANK('VE adatbekérő űrlap'!R104),"",'VE adatbekérő űrlap'!R104)</f>
        <v/>
      </c>
      <c r="AD98" t="str">
        <f>IF(ISBLANK('VE adatbekérő űrlap'!S104),"",'VE adatbekérő űrlap'!S104)</f>
        <v/>
      </c>
      <c r="AE98" t="str">
        <f>IF(ISBLANK('VE adatbekérő űrlap'!T104),"",'VE adatbekérő űrlap'!T104)</f>
        <v/>
      </c>
      <c r="AF98" s="4" t="str">
        <f>IF(ISBLANK('VE adatbekérő űrlap'!U104),"",'VE adatbekérő űrlap'!U104)</f>
        <v/>
      </c>
      <c r="AG98" s="4" t="str">
        <f>IF(ISBLANK('VE adatbekérő űrlap'!V104),"",'VE adatbekérő űrlap'!V104)</f>
        <v/>
      </c>
    </row>
    <row r="99" spans="1:33">
      <c r="A99" t="str">
        <f>IF(ISBLANK('VE adatbekérő űrlap'!B$4),"",'VE adatbekérő űrlap'!B$4)</f>
        <v/>
      </c>
      <c r="B99" t="str">
        <f>IF(ISBLANK('VE adatbekérő űrlap'!C$4),"",'VE adatbekérő űrlap'!C$4)</f>
        <v/>
      </c>
      <c r="C99" t="str">
        <f t="shared" si="1"/>
        <v/>
      </c>
      <c r="D99" t="str">
        <f>IF(ISBLANK('VE adatbekérő űrlap'!D$4),"",'VE adatbekérő űrlap'!D$4)</f>
        <v/>
      </c>
      <c r="E99" t="str">
        <f>IF(ISBLANK('VE adatbekérő űrlap'!E$4),"",'VE adatbekérő űrlap'!E$4)</f>
        <v/>
      </c>
      <c r="F99" t="str">
        <f>IF(ISBLANK('VE adatbekérő űrlap'!F$4),"",'VE adatbekérő űrlap'!F$4)</f>
        <v/>
      </c>
      <c r="G99" t="str">
        <f>IF(ISBLANK('VE adatbekérő űrlap'!G$4),"",PROPER('VE adatbekérő űrlap'!G$4))</f>
        <v/>
      </c>
      <c r="H99" t="str">
        <f>IF(ISBLANK('VE adatbekérő űrlap'!H$4),"",LOWER('VE adatbekérő űrlap'!H$4))</f>
        <v/>
      </c>
      <c r="I99" t="str">
        <f>IF(ISBLANK('VE adatbekérő űrlap'!I$4),"",'VE adatbekérő űrlap'!I$4)</f>
        <v/>
      </c>
      <c r="J99" t="str">
        <f>IF(ISBLANK('VE adatbekérő űrlap'!J$4),"",PROPER('VE adatbekérő űrlap'!J$4))</f>
        <v/>
      </c>
      <c r="K99" t="str">
        <f>IF(ISBLANK('VE adatbekérő űrlap'!K$4),"",LOWER('VE adatbekérő űrlap'!K$4))</f>
        <v/>
      </c>
      <c r="L99" t="str">
        <f>IF(ISBLANK('VE adatbekérő űrlap'!L$4),"",'VE adatbekérő űrlap'!L$4)</f>
        <v/>
      </c>
      <c r="M99" t="str">
        <f>IF(ISBLANK('VE adatbekérő űrlap'!B105),"",'VE adatbekérő űrlap'!B105)</f>
        <v/>
      </c>
      <c r="N99" t="str">
        <f>IF(ISBLANK('VE adatbekérő űrlap'!C105),"",'VE adatbekérő űrlap'!C105)</f>
        <v/>
      </c>
      <c r="O99" t="str">
        <f>IF(ISBLANK('VE adatbekérő űrlap'!D105),"",'VE adatbekérő űrlap'!D105)</f>
        <v/>
      </c>
      <c r="P99" t="str">
        <f>IF(ISBLANK('VE adatbekérő űrlap'!E105),"",'VE adatbekérő űrlap'!E105)</f>
        <v/>
      </c>
      <c r="Q99" t="str">
        <f>IF(ISBLANK('VE adatbekérő űrlap'!F105),"",'VE adatbekérő űrlap'!F105)</f>
        <v/>
      </c>
      <c r="R99" t="str">
        <f>IF(ISBLANK('VE adatbekérő űrlap'!G105),"",'VE adatbekérő űrlap'!G105)</f>
        <v/>
      </c>
      <c r="S99" t="str">
        <f>IF(ISBLANK('VE adatbekérő űrlap'!H105),"",'VE adatbekérő űrlap'!H105)</f>
        <v/>
      </c>
      <c r="T99" t="str">
        <f>IF(ISBLANK('VE adatbekérő űrlap'!I105),"",'VE adatbekérő űrlap'!I105)</f>
        <v/>
      </c>
      <c r="U99" t="str">
        <f>IF(ISBLANK('VE adatbekérő űrlap'!J105),"",'VE adatbekérő űrlap'!J105)</f>
        <v/>
      </c>
      <c r="V99" t="str">
        <f>IF(ISBLANK('VE adatbekérő űrlap'!K105),"",'VE adatbekérő űrlap'!K105)</f>
        <v/>
      </c>
      <c r="W99" t="str">
        <f>IF(ISBLANK('VE adatbekérő űrlap'!L105),"",'VE adatbekérő űrlap'!L105)</f>
        <v/>
      </c>
      <c r="X99" t="str">
        <f>IF(ISBLANK('VE adatbekérő űrlap'!M105),"",'VE adatbekérő űrlap'!M105)</f>
        <v/>
      </c>
      <c r="Y99" t="str">
        <f>IF(ISBLANK('VE adatbekérő űrlap'!N105),"",'VE adatbekérő űrlap'!N105)</f>
        <v/>
      </c>
      <c r="Z99" t="str">
        <f>IF(ISBLANK('VE adatbekérő űrlap'!O105),"",'VE adatbekérő űrlap'!O105)</f>
        <v/>
      </c>
      <c r="AA99" t="str">
        <f>IF(ISBLANK('VE adatbekérő űrlap'!P105),"",'VE adatbekérő űrlap'!P105)</f>
        <v/>
      </c>
      <c r="AB99" t="str">
        <f>IF(ISBLANK('VE adatbekérő űrlap'!Q105),"",'VE adatbekérő űrlap'!Q105)</f>
        <v/>
      </c>
      <c r="AC99" t="str">
        <f>IF(ISBLANK('VE adatbekérő űrlap'!R105),"",'VE adatbekérő űrlap'!R105)</f>
        <v/>
      </c>
      <c r="AD99" t="str">
        <f>IF(ISBLANK('VE adatbekérő űrlap'!S105),"",'VE adatbekérő űrlap'!S105)</f>
        <v/>
      </c>
      <c r="AE99" t="str">
        <f>IF(ISBLANK('VE adatbekérő űrlap'!T105),"",'VE adatbekérő űrlap'!T105)</f>
        <v/>
      </c>
      <c r="AF99" s="4" t="str">
        <f>IF(ISBLANK('VE adatbekérő űrlap'!U105),"",'VE adatbekérő űrlap'!U105)</f>
        <v/>
      </c>
      <c r="AG99" s="4" t="str">
        <f>IF(ISBLANK('VE adatbekérő űrlap'!V105),"",'VE adatbekérő űrlap'!V105)</f>
        <v/>
      </c>
    </row>
    <row r="100" spans="1:33">
      <c r="A100" t="str">
        <f>IF(ISBLANK('VE adatbekérő űrlap'!B$4),"",'VE adatbekérő űrlap'!B$4)</f>
        <v/>
      </c>
      <c r="B100" t="str">
        <f>IF(ISBLANK('VE adatbekérő űrlap'!C$4),"",'VE adatbekérő űrlap'!C$4)</f>
        <v/>
      </c>
      <c r="C100" t="str">
        <f t="shared" si="1"/>
        <v/>
      </c>
      <c r="D100" t="str">
        <f>IF(ISBLANK('VE adatbekérő űrlap'!D$4),"",'VE adatbekérő űrlap'!D$4)</f>
        <v/>
      </c>
      <c r="E100" t="str">
        <f>IF(ISBLANK('VE adatbekérő űrlap'!E$4),"",'VE adatbekérő űrlap'!E$4)</f>
        <v/>
      </c>
      <c r="F100" t="str">
        <f>IF(ISBLANK('VE adatbekérő űrlap'!F$4),"",'VE adatbekérő űrlap'!F$4)</f>
        <v/>
      </c>
      <c r="G100" t="str">
        <f>IF(ISBLANK('VE adatbekérő űrlap'!G$4),"",PROPER('VE adatbekérő űrlap'!G$4))</f>
        <v/>
      </c>
      <c r="H100" t="str">
        <f>IF(ISBLANK('VE adatbekérő űrlap'!H$4),"",LOWER('VE adatbekérő űrlap'!H$4))</f>
        <v/>
      </c>
      <c r="I100" t="str">
        <f>IF(ISBLANK('VE adatbekérő űrlap'!I$4),"",'VE adatbekérő űrlap'!I$4)</f>
        <v/>
      </c>
      <c r="J100" t="str">
        <f>IF(ISBLANK('VE adatbekérő űrlap'!J$4),"",PROPER('VE adatbekérő űrlap'!J$4))</f>
        <v/>
      </c>
      <c r="K100" t="str">
        <f>IF(ISBLANK('VE adatbekérő űrlap'!K$4),"",LOWER('VE adatbekérő űrlap'!K$4))</f>
        <v/>
      </c>
      <c r="L100" t="str">
        <f>IF(ISBLANK('VE adatbekérő űrlap'!L$4),"",'VE adatbekérő űrlap'!L$4)</f>
        <v/>
      </c>
      <c r="M100" t="str">
        <f>IF(ISBLANK('VE adatbekérő űrlap'!B106),"",'VE adatbekérő űrlap'!B106)</f>
        <v/>
      </c>
      <c r="N100" t="str">
        <f>IF(ISBLANK('VE adatbekérő űrlap'!C106),"",'VE adatbekérő űrlap'!C106)</f>
        <v/>
      </c>
      <c r="O100" t="str">
        <f>IF(ISBLANK('VE adatbekérő űrlap'!D106),"",'VE adatbekérő űrlap'!D106)</f>
        <v/>
      </c>
      <c r="P100" t="str">
        <f>IF(ISBLANK('VE adatbekérő űrlap'!E106),"",'VE adatbekérő űrlap'!E106)</f>
        <v/>
      </c>
      <c r="Q100" t="str">
        <f>IF(ISBLANK('VE adatbekérő űrlap'!F106),"",'VE adatbekérő űrlap'!F106)</f>
        <v/>
      </c>
      <c r="R100" t="str">
        <f>IF(ISBLANK('VE adatbekérő űrlap'!G106),"",'VE adatbekérő űrlap'!G106)</f>
        <v/>
      </c>
      <c r="S100" t="str">
        <f>IF(ISBLANK('VE adatbekérő űrlap'!H106),"",'VE adatbekérő űrlap'!H106)</f>
        <v/>
      </c>
      <c r="T100" t="str">
        <f>IF(ISBLANK('VE adatbekérő űrlap'!I106),"",'VE adatbekérő űrlap'!I106)</f>
        <v/>
      </c>
      <c r="U100" t="str">
        <f>IF(ISBLANK('VE adatbekérő űrlap'!J106),"",'VE adatbekérő űrlap'!J106)</f>
        <v/>
      </c>
      <c r="V100" t="str">
        <f>IF(ISBLANK('VE adatbekérő űrlap'!K106),"",'VE adatbekérő űrlap'!K106)</f>
        <v/>
      </c>
      <c r="W100" t="str">
        <f>IF(ISBLANK('VE adatbekérő űrlap'!L106),"",'VE adatbekérő űrlap'!L106)</f>
        <v/>
      </c>
      <c r="X100" t="str">
        <f>IF(ISBLANK('VE adatbekérő űrlap'!M106),"",'VE adatbekérő űrlap'!M106)</f>
        <v/>
      </c>
      <c r="Y100" t="str">
        <f>IF(ISBLANK('VE adatbekérő űrlap'!N106),"",'VE adatbekérő űrlap'!N106)</f>
        <v/>
      </c>
      <c r="Z100" t="str">
        <f>IF(ISBLANK('VE adatbekérő űrlap'!O106),"",'VE adatbekérő űrlap'!O106)</f>
        <v/>
      </c>
      <c r="AA100" t="str">
        <f>IF(ISBLANK('VE adatbekérő űrlap'!P106),"",'VE adatbekérő űrlap'!P106)</f>
        <v/>
      </c>
      <c r="AB100" t="str">
        <f>IF(ISBLANK('VE adatbekérő űrlap'!Q106),"",'VE adatbekérő űrlap'!Q106)</f>
        <v/>
      </c>
      <c r="AC100" t="str">
        <f>IF(ISBLANK('VE adatbekérő űrlap'!R106),"",'VE adatbekérő űrlap'!R106)</f>
        <v/>
      </c>
      <c r="AD100" t="str">
        <f>IF(ISBLANK('VE adatbekérő űrlap'!S106),"",'VE adatbekérő űrlap'!S106)</f>
        <v/>
      </c>
      <c r="AE100" t="str">
        <f>IF(ISBLANK('VE adatbekérő űrlap'!T106),"",'VE adatbekérő űrlap'!T106)</f>
        <v/>
      </c>
      <c r="AF100" s="4" t="str">
        <f>IF(ISBLANK('VE adatbekérő űrlap'!U106),"",'VE adatbekérő űrlap'!U106)</f>
        <v/>
      </c>
      <c r="AG100" s="4" t="str">
        <f>IF(ISBLANK('VE adatbekérő űrlap'!V106),"",'VE adatbekérő űrlap'!V106)</f>
        <v/>
      </c>
    </row>
    <row r="101" spans="1:33">
      <c r="A101" t="str">
        <f>IF(ISBLANK('VE adatbekérő űrlap'!B$4),"",'VE adatbekérő űrlap'!B$4)</f>
        <v/>
      </c>
      <c r="B101" t="str">
        <f>IF(ISBLANK('VE adatbekérő űrlap'!C$4),"",'VE adatbekérő űrlap'!C$4)</f>
        <v/>
      </c>
      <c r="C101" t="str">
        <f t="shared" si="1"/>
        <v/>
      </c>
      <c r="D101" t="str">
        <f>IF(ISBLANK('VE adatbekérő űrlap'!D$4),"",'VE adatbekérő űrlap'!D$4)</f>
        <v/>
      </c>
      <c r="E101" t="str">
        <f>IF(ISBLANK('VE adatbekérő űrlap'!E$4),"",'VE adatbekérő űrlap'!E$4)</f>
        <v/>
      </c>
      <c r="F101" t="str">
        <f>IF(ISBLANK('VE adatbekérő űrlap'!F$4),"",'VE adatbekérő űrlap'!F$4)</f>
        <v/>
      </c>
      <c r="G101" t="str">
        <f>IF(ISBLANK('VE adatbekérő űrlap'!G$4),"",PROPER('VE adatbekérő űrlap'!G$4))</f>
        <v/>
      </c>
      <c r="H101" t="str">
        <f>IF(ISBLANK('VE adatbekérő űrlap'!H$4),"",LOWER('VE adatbekérő űrlap'!H$4))</f>
        <v/>
      </c>
      <c r="I101" t="str">
        <f>IF(ISBLANK('VE adatbekérő űrlap'!I$4),"",'VE adatbekérő űrlap'!I$4)</f>
        <v/>
      </c>
      <c r="J101" t="str">
        <f>IF(ISBLANK('VE adatbekérő űrlap'!J$4),"",PROPER('VE adatbekérő űrlap'!J$4))</f>
        <v/>
      </c>
      <c r="K101" t="str">
        <f>IF(ISBLANK('VE adatbekérő űrlap'!K$4),"",LOWER('VE adatbekérő űrlap'!K$4))</f>
        <v/>
      </c>
      <c r="L101" t="str">
        <f>IF(ISBLANK('VE adatbekérő űrlap'!L$4),"",'VE adatbekérő űrlap'!L$4)</f>
        <v/>
      </c>
      <c r="M101" t="str">
        <f>IF(ISBLANK('VE adatbekérő űrlap'!B107),"",'VE adatbekérő űrlap'!B107)</f>
        <v/>
      </c>
      <c r="N101" t="str">
        <f>IF(ISBLANK('VE adatbekérő űrlap'!C107),"",'VE adatbekérő űrlap'!C107)</f>
        <v/>
      </c>
      <c r="O101" t="str">
        <f>IF(ISBLANK('VE adatbekérő űrlap'!D107),"",'VE adatbekérő űrlap'!D107)</f>
        <v/>
      </c>
      <c r="P101" t="str">
        <f>IF(ISBLANK('VE adatbekérő űrlap'!E107),"",'VE adatbekérő űrlap'!E107)</f>
        <v/>
      </c>
      <c r="Q101" t="str">
        <f>IF(ISBLANK('VE adatbekérő űrlap'!F107),"",'VE adatbekérő űrlap'!F107)</f>
        <v/>
      </c>
      <c r="R101" t="str">
        <f>IF(ISBLANK('VE adatbekérő űrlap'!G107),"",'VE adatbekérő űrlap'!G107)</f>
        <v/>
      </c>
      <c r="S101" t="str">
        <f>IF(ISBLANK('VE adatbekérő űrlap'!H107),"",'VE adatbekérő űrlap'!H107)</f>
        <v/>
      </c>
      <c r="T101" t="str">
        <f>IF(ISBLANK('VE adatbekérő űrlap'!I107),"",'VE adatbekérő űrlap'!I107)</f>
        <v/>
      </c>
      <c r="U101" t="str">
        <f>IF(ISBLANK('VE adatbekérő űrlap'!J107),"",'VE adatbekérő űrlap'!J107)</f>
        <v/>
      </c>
      <c r="V101" t="str">
        <f>IF(ISBLANK('VE adatbekérő űrlap'!K107),"",'VE adatbekérő űrlap'!K107)</f>
        <v/>
      </c>
      <c r="W101" t="str">
        <f>IF(ISBLANK('VE adatbekérő űrlap'!L107),"",'VE adatbekérő űrlap'!L107)</f>
        <v/>
      </c>
      <c r="X101" t="str">
        <f>IF(ISBLANK('VE adatbekérő űrlap'!M107),"",'VE adatbekérő űrlap'!M107)</f>
        <v/>
      </c>
      <c r="Y101" t="str">
        <f>IF(ISBLANK('VE adatbekérő űrlap'!N107),"",'VE adatbekérő űrlap'!N107)</f>
        <v/>
      </c>
      <c r="Z101" t="str">
        <f>IF(ISBLANK('VE adatbekérő űrlap'!O107),"",'VE adatbekérő űrlap'!O107)</f>
        <v/>
      </c>
      <c r="AA101" t="str">
        <f>IF(ISBLANK('VE adatbekérő űrlap'!P107),"",'VE adatbekérő űrlap'!P107)</f>
        <v/>
      </c>
      <c r="AB101" t="str">
        <f>IF(ISBLANK('VE adatbekérő űrlap'!Q107),"",'VE adatbekérő űrlap'!Q107)</f>
        <v/>
      </c>
      <c r="AC101" t="str">
        <f>IF(ISBLANK('VE adatbekérő űrlap'!R107),"",'VE adatbekérő űrlap'!R107)</f>
        <v/>
      </c>
      <c r="AD101" t="str">
        <f>IF(ISBLANK('VE adatbekérő űrlap'!S107),"",'VE adatbekérő űrlap'!S107)</f>
        <v/>
      </c>
      <c r="AE101" t="str">
        <f>IF(ISBLANK('VE adatbekérő űrlap'!T107),"",'VE adatbekérő űrlap'!T107)</f>
        <v/>
      </c>
      <c r="AF101" s="4" t="str">
        <f>IF(ISBLANK('VE adatbekérő űrlap'!U107),"",'VE adatbekérő űrlap'!U107)</f>
        <v/>
      </c>
      <c r="AG101" s="4" t="str">
        <f>IF(ISBLANK('VE adatbekérő űrlap'!V107),"",'VE adatbekérő űrlap'!V107)</f>
        <v/>
      </c>
    </row>
    <row r="102" spans="1:33" s="8" customFormat="1">
      <c r="Z102" s="14"/>
      <c r="AB102" s="14"/>
      <c r="AC102" s="14"/>
      <c r="AD102" s="14"/>
      <c r="AE102" s="14"/>
    </row>
  </sheetData>
  <autoFilter ref="A1:AG10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H14"/>
  <sheetViews>
    <sheetView workbookViewId="0">
      <selection activeCell="E1" sqref="E1"/>
    </sheetView>
  </sheetViews>
  <sheetFormatPr defaultRowHeight="14.5"/>
  <cols>
    <col min="1" max="1" width="41.81640625" customWidth="1"/>
    <col min="2" max="2" width="26.453125" bestFit="1" customWidth="1"/>
    <col min="3" max="3" width="9.54296875" bestFit="1" customWidth="1"/>
    <col min="4" max="4" width="36.26953125" bestFit="1" customWidth="1"/>
    <col min="5" max="5" width="42.453125" bestFit="1" customWidth="1"/>
    <col min="6" max="6" width="17.453125" bestFit="1" customWidth="1"/>
    <col min="7" max="7" width="40.453125" bestFit="1" customWidth="1"/>
    <col min="8" max="8" width="26" bestFit="1" customWidth="1"/>
    <col min="9" max="9" width="14.7265625" customWidth="1"/>
  </cols>
  <sheetData>
    <row r="1" spans="1:8">
      <c r="A1" t="s">
        <v>17</v>
      </c>
      <c r="B1" t="s">
        <v>21</v>
      </c>
      <c r="C1" s="13" t="s">
        <v>39</v>
      </c>
      <c r="D1" t="s">
        <v>12</v>
      </c>
      <c r="E1" t="s">
        <v>66</v>
      </c>
      <c r="F1" t="s">
        <v>23</v>
      </c>
      <c r="G1" t="s">
        <v>29</v>
      </c>
      <c r="H1" t="s">
        <v>45</v>
      </c>
    </row>
    <row r="2" spans="1:8">
      <c r="A2" t="s">
        <v>18</v>
      </c>
      <c r="B2" t="s">
        <v>22</v>
      </c>
      <c r="C2" s="13" t="s">
        <v>40</v>
      </c>
      <c r="D2" t="s">
        <v>13</v>
      </c>
      <c r="E2" t="s">
        <v>65</v>
      </c>
      <c r="F2" t="s">
        <v>24</v>
      </c>
      <c r="G2" t="s">
        <v>30</v>
      </c>
      <c r="H2" t="s">
        <v>46</v>
      </c>
    </row>
    <row r="3" spans="1:8">
      <c r="A3" t="s">
        <v>20</v>
      </c>
      <c r="C3" s="13" t="s">
        <v>41</v>
      </c>
      <c r="D3" t="s">
        <v>11</v>
      </c>
      <c r="E3" t="s">
        <v>64</v>
      </c>
      <c r="G3" t="s">
        <v>31</v>
      </c>
      <c r="H3" t="s">
        <v>47</v>
      </c>
    </row>
    <row r="4" spans="1:8">
      <c r="A4" t="s">
        <v>19</v>
      </c>
      <c r="C4" s="13" t="s">
        <v>42</v>
      </c>
      <c r="D4" t="s">
        <v>14</v>
      </c>
      <c r="E4" t="s">
        <v>61</v>
      </c>
      <c r="G4" t="s">
        <v>32</v>
      </c>
      <c r="H4" t="s">
        <v>48</v>
      </c>
    </row>
    <row r="5" spans="1:8">
      <c r="C5" s="13" t="s">
        <v>43</v>
      </c>
      <c r="D5" t="s">
        <v>15</v>
      </c>
      <c r="E5" t="s">
        <v>62</v>
      </c>
      <c r="G5" t="s">
        <v>33</v>
      </c>
      <c r="H5" t="s">
        <v>49</v>
      </c>
    </row>
    <row r="6" spans="1:8">
      <c r="C6" s="13" t="s">
        <v>44</v>
      </c>
      <c r="D6" t="s">
        <v>16</v>
      </c>
      <c r="E6" t="s">
        <v>63</v>
      </c>
      <c r="G6" t="s">
        <v>25</v>
      </c>
      <c r="H6" t="s">
        <v>50</v>
      </c>
    </row>
    <row r="7" spans="1:8">
      <c r="C7" s="13" t="s">
        <v>38</v>
      </c>
      <c r="D7" t="s">
        <v>37</v>
      </c>
      <c r="E7" t="s">
        <v>91</v>
      </c>
      <c r="H7" t="s">
        <v>51</v>
      </c>
    </row>
    <row r="8" spans="1:8">
      <c r="C8" s="13"/>
    </row>
    <row r="9" spans="1:8">
      <c r="C9" s="13"/>
    </row>
    <row r="10" spans="1:8">
      <c r="C10" s="13"/>
    </row>
    <row r="11" spans="1:8">
      <c r="C11" s="13"/>
    </row>
    <row r="12" spans="1:8">
      <c r="C12" s="13"/>
    </row>
    <row r="13" spans="1:8">
      <c r="C13" s="13"/>
    </row>
    <row r="14" spans="1:8">
      <c r="C14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23E5BB274C92F47A29DA1594480BF8C" ma:contentTypeVersion="1" ma:contentTypeDescription="Új dokumentum létrehozása." ma:contentTypeScope="" ma:versionID="d17f3232e6b3162f280810d8c9ebdec0">
  <xsd:schema xmlns:xsd="http://www.w3.org/2001/XMLSchema" xmlns:xs="http://www.w3.org/2001/XMLSchema" xmlns:p="http://schemas.microsoft.com/office/2006/metadata/properties" xmlns:ns2="7c97eaf6-0270-4c3b-884b-419a126e508d" targetNamespace="http://schemas.microsoft.com/office/2006/metadata/properties" ma:root="true" ma:fieldsID="81c39d40af9911dea44bddd2c6cabb4e" ns2:_="">
    <xsd:import namespace="7c97eaf6-0270-4c3b-884b-419a126e508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7eaf6-0270-4c3b-884b-419a126e50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5EC1E-4C91-4574-AC21-9131B1B344D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c97eaf6-0270-4c3b-884b-419a126e508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EC91070-70DE-4A26-9BA2-F688FC20D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78140-5A50-4436-8D3B-A5D5A5106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7eaf6-0270-4c3b-884b-419a126e5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VE adatbekérő űrlap</vt:lpstr>
      <vt:lpstr>Összegzőlap</vt:lpstr>
      <vt:lpstr>segéd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Adatbekérő (villamos energia)</dc:title>
  <dc:subject/>
  <dc:creator/>
  <cp:keywords/>
  <dc:description/>
  <cp:lastModifiedBy/>
  <cp:revision/>
  <dcterms:created xsi:type="dcterms:W3CDTF">2015-06-05T18:17:20Z</dcterms:created>
  <dcterms:modified xsi:type="dcterms:W3CDTF">2024-01-17T10:48:43Z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0x010100123E5BB274C92F47A29DA1594480BF8C</vt:lpwstr>
  </property>
</Properties>
</file>